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@ドキュメント\@@Private\@@@合同会社アンプラグド案件関連\@@@業務委託_NTTデータビジネスブレインズ\@ClimberCloud,slopez\Project-20240702-コンテンツSEO\@記事納品\25.20260901（CC2本、SB8本）\04.案件管理をExcelで行う方法\"/>
    </mc:Choice>
  </mc:AlternateContent>
  <xr:revisionPtr revIDLastSave="0" documentId="13_ncr:1_{563757AB-48B3-4D8C-B5E9-72DC400289C5}" xr6:coauthVersionLast="47" xr6:coauthVersionMax="47" xr10:uidLastSave="{00000000-0000-0000-0000-000000000000}"/>
  <bookViews>
    <workbookView xWindow="28680" yWindow="-120" windowWidth="24240" windowHeight="13020" tabRatio="500" xr2:uid="{00000000-000D-0000-FFFF-FFFF00000000}"/>
  </bookViews>
  <sheets>
    <sheet name="案件一覧" sheetId="1" r:id="rId1"/>
    <sheet name="案件進捗管理" sheetId="2" r:id="rId2"/>
    <sheet name="使い方" sheetId="3" r:id="rId3"/>
    <sheet name="マスタ" sheetId="4" r:id="rId4"/>
  </sheets>
  <definedNames>
    <definedName name="ステータスリスト">マスタ!$B$2:$B$8</definedName>
    <definedName name="確度リスト">マスタ!$C$2:$C$4</definedName>
    <definedName name="担当者リスト">マスタ!$A$2:$A$6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4" i="1" l="1"/>
  <c r="D4" i="2" s="1"/>
  <c r="I3" i="1"/>
  <c r="D3" i="2" s="1"/>
  <c r="I2" i="1"/>
  <c r="D2" i="2" s="1"/>
  <c r="E30" i="2"/>
  <c r="F30" i="2" s="1"/>
  <c r="D30" i="2"/>
  <c r="C30" i="2"/>
  <c r="B30" i="2"/>
  <c r="A30" i="2"/>
  <c r="E29" i="2"/>
  <c r="F29" i="2" s="1"/>
  <c r="D29" i="2"/>
  <c r="C29" i="2"/>
  <c r="B29" i="2"/>
  <c r="A29" i="2"/>
  <c r="E28" i="2"/>
  <c r="F28" i="2" s="1"/>
  <c r="D28" i="2"/>
  <c r="C28" i="2"/>
  <c r="B28" i="2"/>
  <c r="A28" i="2"/>
  <c r="E27" i="2"/>
  <c r="F27" i="2" s="1"/>
  <c r="D27" i="2"/>
  <c r="C27" i="2"/>
  <c r="B27" i="2"/>
  <c r="A27" i="2"/>
  <c r="E26" i="2"/>
  <c r="F26" i="2" s="1"/>
  <c r="D26" i="2"/>
  <c r="C26" i="2"/>
  <c r="B26" i="2"/>
  <c r="A26" i="2"/>
  <c r="E25" i="2"/>
  <c r="F25" i="2" s="1"/>
  <c r="D25" i="2"/>
  <c r="C25" i="2"/>
  <c r="B25" i="2"/>
  <c r="A25" i="2"/>
  <c r="E24" i="2"/>
  <c r="F24" i="2" s="1"/>
  <c r="D24" i="2"/>
  <c r="C24" i="2"/>
  <c r="B24" i="2"/>
  <c r="A24" i="2"/>
  <c r="E23" i="2"/>
  <c r="F23" i="2" s="1"/>
  <c r="D23" i="2"/>
  <c r="C23" i="2"/>
  <c r="B23" i="2"/>
  <c r="A23" i="2"/>
  <c r="E22" i="2"/>
  <c r="F22" i="2" s="1"/>
  <c r="D22" i="2"/>
  <c r="C22" i="2"/>
  <c r="B22" i="2"/>
  <c r="A22" i="2"/>
  <c r="E21" i="2"/>
  <c r="F21" i="2" s="1"/>
  <c r="D21" i="2"/>
  <c r="C21" i="2"/>
  <c r="B21" i="2"/>
  <c r="A21" i="2"/>
  <c r="E20" i="2"/>
  <c r="F20" i="2" s="1"/>
  <c r="D20" i="2"/>
  <c r="C20" i="2"/>
  <c r="B20" i="2"/>
  <c r="A20" i="2"/>
  <c r="E19" i="2"/>
  <c r="F19" i="2" s="1"/>
  <c r="D19" i="2"/>
  <c r="C19" i="2"/>
  <c r="B19" i="2"/>
  <c r="A19" i="2"/>
  <c r="E18" i="2"/>
  <c r="F18" i="2" s="1"/>
  <c r="D18" i="2"/>
  <c r="C18" i="2"/>
  <c r="B18" i="2"/>
  <c r="A18" i="2"/>
  <c r="E17" i="2"/>
  <c r="F17" i="2" s="1"/>
  <c r="D17" i="2"/>
  <c r="C17" i="2"/>
  <c r="B17" i="2"/>
  <c r="A17" i="2"/>
  <c r="E16" i="2"/>
  <c r="F16" i="2" s="1"/>
  <c r="D16" i="2"/>
  <c r="C16" i="2"/>
  <c r="B16" i="2"/>
  <c r="A16" i="2"/>
  <c r="F15" i="2"/>
  <c r="E15" i="2"/>
  <c r="D15" i="2"/>
  <c r="C15" i="2"/>
  <c r="B15" i="2"/>
  <c r="A15" i="2"/>
  <c r="E14" i="2"/>
  <c r="F14" i="2" s="1"/>
  <c r="D14" i="2"/>
  <c r="C14" i="2"/>
  <c r="B14" i="2"/>
  <c r="A14" i="2"/>
  <c r="E13" i="2"/>
  <c r="F13" i="2" s="1"/>
  <c r="D13" i="2"/>
  <c r="C13" i="2"/>
  <c r="B13" i="2"/>
  <c r="A13" i="2"/>
  <c r="E12" i="2"/>
  <c r="F12" i="2" s="1"/>
  <c r="D12" i="2"/>
  <c r="C12" i="2"/>
  <c r="B12" i="2"/>
  <c r="A12" i="2"/>
  <c r="E11" i="2"/>
  <c r="F11" i="2" s="1"/>
  <c r="D11" i="2"/>
  <c r="C11" i="2"/>
  <c r="B11" i="2"/>
  <c r="A11" i="2"/>
  <c r="E10" i="2"/>
  <c r="F10" i="2" s="1"/>
  <c r="D10" i="2"/>
  <c r="C10" i="2"/>
  <c r="B10" i="2"/>
  <c r="A10" i="2"/>
  <c r="E9" i="2"/>
  <c r="F9" i="2" s="1"/>
  <c r="D9" i="2"/>
  <c r="C9" i="2"/>
  <c r="B9" i="2"/>
  <c r="A9" i="2"/>
  <c r="E8" i="2"/>
  <c r="F8" i="2" s="1"/>
  <c r="D8" i="2"/>
  <c r="C8" i="2"/>
  <c r="B8" i="2"/>
  <c r="A8" i="2"/>
  <c r="E7" i="2"/>
  <c r="F7" i="2" s="1"/>
  <c r="D7" i="2"/>
  <c r="C7" i="2"/>
  <c r="B7" i="2"/>
  <c r="A7" i="2"/>
  <c r="E6" i="2"/>
  <c r="F6" i="2" s="1"/>
  <c r="D6" i="2"/>
  <c r="C6" i="2"/>
  <c r="B6" i="2"/>
  <c r="A6" i="2"/>
  <c r="E5" i="2"/>
  <c r="F5" i="2" s="1"/>
  <c r="D5" i="2"/>
  <c r="C5" i="2"/>
  <c r="B5" i="2"/>
  <c r="A5" i="2"/>
  <c r="C4" i="2"/>
  <c r="B4" i="2"/>
  <c r="A4" i="2"/>
  <c r="C3" i="2"/>
  <c r="B3" i="2"/>
  <c r="A3" i="2"/>
  <c r="C2" i="2"/>
  <c r="B2" i="2"/>
  <c r="A2" i="2"/>
  <c r="J4" i="1"/>
  <c r="E4" i="2" s="1"/>
  <c r="F4" i="2" s="1"/>
  <c r="J3" i="1"/>
  <c r="E3" i="2" s="1"/>
  <c r="F3" i="2" s="1"/>
  <c r="J2" i="1"/>
  <c r="E2" i="2" s="1"/>
  <c r="F2" i="2" s="1"/>
</calcChain>
</file>

<file path=xl/sharedStrings.xml><?xml version="1.0" encoding="utf-8"?>
<sst xmlns="http://schemas.openxmlformats.org/spreadsheetml/2006/main" count="74" uniqueCount="57">
  <si>
    <t>案件番号</t>
  </si>
  <si>
    <t>顧客名</t>
  </si>
  <si>
    <t>案件名</t>
  </si>
  <si>
    <t>担当者</t>
  </si>
  <si>
    <r>
      <rPr>
        <b/>
        <sz val="11"/>
        <color rgb="FFFFFFFF"/>
        <rFont val="Noto Sans CJK SC"/>
        <family val="2"/>
      </rPr>
      <t>金額</t>
    </r>
    <r>
      <rPr>
        <b/>
        <sz val="11"/>
        <color rgb="FFFFFFFF"/>
        <rFont val="Yu Gothic"/>
        <family val="3"/>
        <charset val="128"/>
      </rPr>
      <t>(</t>
    </r>
    <r>
      <rPr>
        <b/>
        <sz val="11"/>
        <color rgb="FFFFFFFF"/>
        <rFont val="Noto Sans CJK SC"/>
        <family val="2"/>
      </rPr>
      <t>万円</t>
    </r>
    <r>
      <rPr>
        <b/>
        <sz val="11"/>
        <color rgb="FFFFFFFF"/>
        <rFont val="Yu Gothic"/>
        <family val="3"/>
        <charset val="128"/>
      </rPr>
      <t>)</t>
    </r>
  </si>
  <si>
    <t>確度</t>
  </si>
  <si>
    <t>ステータス</t>
  </si>
  <si>
    <t>次のアクション</t>
  </si>
  <si>
    <t>期限</t>
  </si>
  <si>
    <t>更新日</t>
  </si>
  <si>
    <t>A001</t>
  </si>
  <si>
    <t>●株式会社</t>
  </si>
  <si>
    <t>システム導入</t>
  </si>
  <si>
    <t>山田</t>
  </si>
  <si>
    <t>A</t>
  </si>
  <si>
    <t>提案</t>
  </si>
  <si>
    <t>見積確認</t>
  </si>
  <si>
    <t>A002</t>
  </si>
  <si>
    <t>△株式会社</t>
  </si>
  <si>
    <t>業務改善支援</t>
  </si>
  <si>
    <t>佐藤</t>
  </si>
  <si>
    <t>B</t>
  </si>
  <si>
    <t>見積提出済み</t>
  </si>
  <si>
    <t>先方へ確認</t>
  </si>
  <si>
    <t>A003</t>
  </si>
  <si>
    <t>■工業株式会社</t>
  </si>
  <si>
    <t>基幹システム更新</t>
  </si>
  <si>
    <t>鈴木</t>
  </si>
  <si>
    <t>C</t>
  </si>
  <si>
    <t>初回接触</t>
  </si>
  <si>
    <t>社内資料作成</t>
  </si>
  <si>
    <t>凡例：</t>
  </si>
  <si>
    <t>青字＝入力例（サンプル行。ご自身のデータに書き換えてください）</t>
  </si>
  <si>
    <t>赤色＝期限超過（本日時点で未対応の案件）</t>
  </si>
  <si>
    <t>担当者・ステータス・確度はプルダウンから選択（候補は「マスタ」シートで管理）</t>
  </si>
  <si>
    <t>経過日数</t>
  </si>
  <si>
    <t>※ このシートは「案件一覧」を自動参照しています（二重入力にならないよう、直接入力しないでください）</t>
  </si>
  <si>
    <r>
      <rPr>
        <i/>
        <sz val="10"/>
        <color rgb="FF808080"/>
        <rFont val="Noto Sans CJK SC"/>
        <family val="2"/>
      </rPr>
      <t>※ 黄色＝更新日から</t>
    </r>
    <r>
      <rPr>
        <i/>
        <sz val="10"/>
        <color rgb="FF808080"/>
        <rFont val="Yu Gothic"/>
        <family val="3"/>
        <charset val="128"/>
      </rPr>
      <t>14</t>
    </r>
    <r>
      <rPr>
        <i/>
        <sz val="10"/>
        <color rgb="FF808080"/>
        <rFont val="Noto Sans CJK SC"/>
        <family val="2"/>
      </rPr>
      <t>日以上経過（滞留の疑い）　赤字＝期限超過</t>
    </r>
  </si>
  <si>
    <t>案件管理表テンプレートの使い方</t>
  </si>
  <si>
    <t>■ シート構成</t>
  </si>
  <si>
    <r>
      <rPr>
        <sz val="11"/>
        <rFont val="Noto Sans CJK SC"/>
        <family val="2"/>
      </rPr>
      <t>・案件一覧　　：案件を</t>
    </r>
    <r>
      <rPr>
        <sz val="11"/>
        <rFont val="Yu Gothic"/>
        <family val="3"/>
        <charset val="128"/>
      </rPr>
      <t>1</t>
    </r>
    <r>
      <rPr>
        <sz val="11"/>
        <rFont val="Noto Sans CJK SC"/>
        <family val="2"/>
      </rPr>
      <t>件</t>
    </r>
    <r>
      <rPr>
        <sz val="11"/>
        <rFont val="Yu Gothic"/>
        <family val="3"/>
        <charset val="128"/>
      </rPr>
      <t>1</t>
    </r>
    <r>
      <rPr>
        <sz val="11"/>
        <rFont val="Noto Sans CJK SC"/>
        <family val="2"/>
      </rPr>
      <t>行で管理するメインシートです。担当者ごとに分けず、ここに全案件を集約してください。</t>
    </r>
  </si>
  <si>
    <t>・案件進捗管理：ステータス・次のアクション・期限・更新日から、滞留している案件を見つけるためのシートです（案件一覧を自動参照）。</t>
  </si>
  <si>
    <t>・マスタ　　　：担当者名、ステータス、確度の選択肢を管理するシートです。入力規則（ドロップダウン）の元になります。</t>
  </si>
  <si>
    <t>■ 入力のしかた</t>
  </si>
  <si>
    <r>
      <rPr>
        <sz val="11"/>
        <rFont val="Noto Sans CJK SC"/>
        <family val="2"/>
      </rPr>
      <t>・青字のセル（</t>
    </r>
    <r>
      <rPr>
        <sz val="11"/>
        <rFont val="Yu Gothic"/>
        <family val="3"/>
        <charset val="128"/>
      </rPr>
      <t>1</t>
    </r>
    <r>
      <rPr>
        <sz val="11"/>
        <rFont val="Noto Sans CJK SC"/>
        <family val="2"/>
      </rPr>
      <t>〜</t>
    </r>
    <r>
      <rPr>
        <sz val="11"/>
        <rFont val="Yu Gothic"/>
        <family val="3"/>
        <charset val="128"/>
      </rPr>
      <t>3</t>
    </r>
    <r>
      <rPr>
        <sz val="11"/>
        <rFont val="Noto Sans CJK SC"/>
        <family val="2"/>
      </rPr>
      <t>行目）はサンプル（入力例）です。ご自身のデータに書き換えてご利用ください。</t>
    </r>
  </si>
  <si>
    <t>・担当者、ステータス、確度の各列はプルダウンから選択します。選択肢を追加・変更したい場合は「マスタ」シートを編集してください。</t>
  </si>
  <si>
    <t>・「案件進捗管理」シートと「経過日数」は数式で自動計算されます。数式が入っている列・シートには直接入力しないでください。</t>
  </si>
  <si>
    <t>・担当者ごとにシートやファイルを分けないことが、この表の一番のポイントです。担当者別に見たいときは、フィルター機能をお使いください。</t>
  </si>
  <si>
    <t>■ 移行・拡張の目安</t>
  </si>
  <si>
    <t>・シートが増える、数式エラーが放置される、ファイル名に「最新」「最終」が付くようになったら、案件管理ツールへの移行を検討するタイミングです。</t>
  </si>
  <si>
    <t>商談</t>
  </si>
  <si>
    <t>高橋</t>
  </si>
  <si>
    <t>田中</t>
  </si>
  <si>
    <t>最終調整</t>
  </si>
  <si>
    <t>受注</t>
  </si>
  <si>
    <t>失注</t>
  </si>
  <si>
    <t>※ 選択肢を追加・変更する場合はこの表を編集してください。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</si>
</sst>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16">
    <font>
      <sz val="11"/>
      <color theme="1"/>
      <name val="Calibri"/>
      <family val="2"/>
      <charset val="1"/>
    </font>
    <font>
      <b/>
      <sz val="11"/>
      <color rgb="FFFFFFFF"/>
      <name val="Noto Sans CJK SC"/>
      <family val="2"/>
    </font>
    <font>
      <b/>
      <sz val="11"/>
      <color rgb="FFFFFFFF"/>
      <name val="Yu Gothic"/>
      <family val="3"/>
      <charset val="128"/>
    </font>
    <font>
      <sz val="11"/>
      <color rgb="FF0000FF"/>
      <name val="Yu Gothic"/>
      <family val="3"/>
      <charset val="128"/>
    </font>
    <font>
      <sz val="11"/>
      <color rgb="FF0000FF"/>
      <name val="Noto Sans CJK SC"/>
      <family val="2"/>
    </font>
    <font>
      <sz val="11"/>
      <name val="Yu Gothic"/>
      <family val="3"/>
      <charset val="128"/>
    </font>
    <font>
      <b/>
      <sz val="10"/>
      <name val="Noto Sans CJK SC"/>
      <family val="2"/>
    </font>
    <font>
      <sz val="10"/>
      <color rgb="FF0000FF"/>
      <name val="Noto Sans CJK SC"/>
      <family val="2"/>
    </font>
    <font>
      <sz val="10"/>
      <color rgb="FF9C0006"/>
      <name val="Noto Sans CJK SC"/>
      <family val="2"/>
    </font>
    <font>
      <sz val="10"/>
      <color rgb="FF808080"/>
      <name val="Noto Sans CJK SC"/>
      <family val="2"/>
    </font>
    <font>
      <sz val="11"/>
      <name val="Noto Sans CJK SC"/>
      <family val="2"/>
    </font>
    <font>
      <i/>
      <sz val="10"/>
      <color rgb="FF808080"/>
      <name val="Noto Sans CJK SC"/>
      <family val="2"/>
    </font>
    <font>
      <i/>
      <sz val="10"/>
      <color rgb="FF808080"/>
      <name val="Yu Gothic"/>
      <family val="3"/>
      <charset val="128"/>
    </font>
    <font>
      <b/>
      <sz val="14"/>
      <name val="Noto Sans CJK SC"/>
      <family val="2"/>
    </font>
    <font>
      <b/>
      <sz val="12"/>
      <name val="Noto Sans CJK SC"/>
      <family val="2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666699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176" fontId="5" fillId="0" borderId="1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0" fontId="1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3">
    <dxf>
      <font>
        <b/>
        <color rgb="FF9C0006"/>
      </font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9C"/>
      <rgbColor rgb="FF99CCFF"/>
      <rgbColor rgb="FFFF99CC"/>
      <rgbColor rgb="FFCC99FF"/>
      <rgbColor rgb="FFFFC7CE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showGridLines="0" tabSelected="1" zoomScaleNormal="100" workbookViewId="0">
      <pane ySplit="1" topLeftCell="A2" activePane="bottomLeft" state="frozen"/>
      <selection pane="bottomLeft" activeCell="E13" sqref="E13"/>
    </sheetView>
  </sheetViews>
  <sheetFormatPr defaultColWidth="8.6640625" defaultRowHeight="14.4"/>
  <cols>
    <col min="1" max="1" width="13.77734375" customWidth="1"/>
    <col min="2" max="2" width="16" customWidth="1"/>
    <col min="3" max="3" width="18" customWidth="1"/>
    <col min="4" max="4" width="10" customWidth="1"/>
    <col min="5" max="5" width="12" customWidth="1"/>
    <col min="6" max="6" width="7" customWidth="1"/>
    <col min="7" max="7" width="16.21875" customWidth="1"/>
    <col min="8" max="8" width="19.88671875" customWidth="1"/>
    <col min="9" max="10" width="10" customWidth="1"/>
  </cols>
  <sheetData>
    <row r="1" spans="1:10" ht="21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9.5" customHeight="1">
      <c r="A2" s="2" t="s">
        <v>10</v>
      </c>
      <c r="B2" s="3" t="s">
        <v>11</v>
      </c>
      <c r="C2" s="3" t="s">
        <v>12</v>
      </c>
      <c r="D2" s="4" t="s">
        <v>13</v>
      </c>
      <c r="E2" s="2">
        <v>500</v>
      </c>
      <c r="F2" s="2" t="s">
        <v>14</v>
      </c>
      <c r="G2" s="4" t="s">
        <v>15</v>
      </c>
      <c r="H2" s="4" t="s">
        <v>16</v>
      </c>
      <c r="I2" s="5">
        <f ca="1">TODAY()+11</f>
        <v>46300</v>
      </c>
      <c r="J2" s="5">
        <f ca="1">TODAY()-2</f>
        <v>46287</v>
      </c>
    </row>
    <row r="3" spans="1:10" ht="19.5" customHeight="1">
      <c r="A3" s="2" t="s">
        <v>17</v>
      </c>
      <c r="B3" s="3" t="s">
        <v>18</v>
      </c>
      <c r="C3" s="3" t="s">
        <v>19</v>
      </c>
      <c r="D3" s="4" t="s">
        <v>20</v>
      </c>
      <c r="E3" s="2">
        <v>300</v>
      </c>
      <c r="F3" s="2" t="s">
        <v>21</v>
      </c>
      <c r="G3" s="4" t="s">
        <v>22</v>
      </c>
      <c r="H3" s="4" t="s">
        <v>23</v>
      </c>
      <c r="I3" s="5">
        <f ca="1">TODAY()-3</f>
        <v>46286</v>
      </c>
      <c r="J3" s="5">
        <f ca="1">TODAY()-30</f>
        <v>46259</v>
      </c>
    </row>
    <row r="4" spans="1:10" ht="19.5" customHeight="1">
      <c r="A4" s="2" t="s">
        <v>24</v>
      </c>
      <c r="B4" s="3" t="s">
        <v>25</v>
      </c>
      <c r="C4" s="3" t="s">
        <v>26</v>
      </c>
      <c r="D4" s="4" t="s">
        <v>27</v>
      </c>
      <c r="E4" s="2">
        <v>800</v>
      </c>
      <c r="F4" s="2" t="s">
        <v>28</v>
      </c>
      <c r="G4" s="4" t="s">
        <v>29</v>
      </c>
      <c r="H4" s="4" t="s">
        <v>30</v>
      </c>
      <c r="I4" s="5">
        <f ca="1">TODAY()+16</f>
        <v>46305</v>
      </c>
      <c r="J4" s="5">
        <f ca="1">TODAY()-1</f>
        <v>46288</v>
      </c>
    </row>
    <row r="5" spans="1:10" ht="18">
      <c r="A5" s="6"/>
      <c r="B5" s="6"/>
      <c r="C5" s="6"/>
      <c r="D5" s="6"/>
      <c r="E5" s="6"/>
      <c r="F5" s="6"/>
      <c r="G5" s="6"/>
      <c r="H5" s="6"/>
      <c r="I5" s="7"/>
      <c r="J5" s="7"/>
    </row>
    <row r="6" spans="1:10" ht="18">
      <c r="A6" s="6"/>
      <c r="B6" s="6"/>
      <c r="C6" s="6"/>
      <c r="D6" s="6"/>
      <c r="E6" s="6"/>
      <c r="F6" s="6"/>
      <c r="G6" s="6"/>
      <c r="H6" s="6"/>
      <c r="I6" s="7"/>
      <c r="J6" s="7"/>
    </row>
    <row r="7" spans="1:10" ht="18">
      <c r="A7" s="6"/>
      <c r="B7" s="6"/>
      <c r="C7" s="6"/>
      <c r="D7" s="6"/>
      <c r="E7" s="6"/>
      <c r="F7" s="6"/>
      <c r="G7" s="6"/>
      <c r="H7" s="6"/>
      <c r="I7" s="7"/>
      <c r="J7" s="7"/>
    </row>
    <row r="8" spans="1:10" ht="18">
      <c r="A8" s="6"/>
      <c r="B8" s="6"/>
      <c r="C8" s="6"/>
      <c r="D8" s="6"/>
      <c r="E8" s="6"/>
      <c r="F8" s="6"/>
      <c r="G8" s="6"/>
      <c r="H8" s="6"/>
      <c r="I8" s="7"/>
      <c r="J8" s="7"/>
    </row>
    <row r="9" spans="1:10" ht="18">
      <c r="A9" s="6"/>
      <c r="B9" s="6"/>
      <c r="C9" s="6"/>
      <c r="D9" s="6"/>
      <c r="E9" s="6"/>
      <c r="F9" s="6"/>
      <c r="G9" s="6"/>
      <c r="H9" s="6"/>
      <c r="I9" s="7"/>
      <c r="J9" s="7"/>
    </row>
    <row r="10" spans="1:10" ht="18">
      <c r="A10" s="6"/>
      <c r="B10" s="6"/>
      <c r="C10" s="6"/>
      <c r="D10" s="6"/>
      <c r="E10" s="6"/>
      <c r="F10" s="6"/>
      <c r="G10" s="6"/>
      <c r="H10" s="6"/>
      <c r="I10" s="7"/>
      <c r="J10" s="7"/>
    </row>
    <row r="11" spans="1:10" ht="18">
      <c r="A11" s="6"/>
      <c r="B11" s="6"/>
      <c r="C11" s="6"/>
      <c r="D11" s="6"/>
      <c r="E11" s="6"/>
      <c r="F11" s="6"/>
      <c r="G11" s="6"/>
      <c r="H11" s="6"/>
      <c r="I11" s="7"/>
      <c r="J11" s="7"/>
    </row>
    <row r="12" spans="1:10" ht="18">
      <c r="A12" s="6"/>
      <c r="B12" s="6"/>
      <c r="C12" s="6"/>
      <c r="D12" s="6"/>
      <c r="E12" s="6"/>
      <c r="F12" s="6"/>
      <c r="G12" s="6"/>
      <c r="H12" s="6"/>
      <c r="I12" s="7"/>
      <c r="J12" s="7"/>
    </row>
    <row r="13" spans="1:10" ht="18">
      <c r="A13" s="6"/>
      <c r="B13" s="6"/>
      <c r="C13" s="6"/>
      <c r="D13" s="6"/>
      <c r="E13" s="6"/>
      <c r="F13" s="6"/>
      <c r="G13" s="6"/>
      <c r="H13" s="6"/>
      <c r="I13" s="7"/>
      <c r="J13" s="7"/>
    </row>
    <row r="14" spans="1:10" ht="18">
      <c r="A14" s="6"/>
      <c r="B14" s="6"/>
      <c r="C14" s="6"/>
      <c r="D14" s="6"/>
      <c r="E14" s="6"/>
      <c r="F14" s="6"/>
      <c r="G14" s="6"/>
      <c r="H14" s="6"/>
      <c r="I14" s="7"/>
      <c r="J14" s="7"/>
    </row>
    <row r="15" spans="1:10" ht="18">
      <c r="A15" s="6"/>
      <c r="B15" s="6"/>
      <c r="C15" s="6"/>
      <c r="D15" s="6"/>
      <c r="E15" s="6"/>
      <c r="F15" s="6"/>
      <c r="G15" s="6"/>
      <c r="H15" s="6"/>
      <c r="I15" s="7"/>
      <c r="J15" s="7"/>
    </row>
    <row r="16" spans="1:10" ht="18">
      <c r="A16" s="6"/>
      <c r="B16" s="6"/>
      <c r="C16" s="6"/>
      <c r="D16" s="6"/>
      <c r="E16" s="6"/>
      <c r="F16" s="6"/>
      <c r="G16" s="6"/>
      <c r="H16" s="6"/>
      <c r="I16" s="7"/>
      <c r="J16" s="7"/>
    </row>
    <row r="17" spans="1:10" ht="18">
      <c r="A17" s="6"/>
      <c r="B17" s="6"/>
      <c r="C17" s="6"/>
      <c r="D17" s="6"/>
      <c r="E17" s="6"/>
      <c r="F17" s="6"/>
      <c r="G17" s="6"/>
      <c r="H17" s="6"/>
      <c r="I17" s="7"/>
      <c r="J17" s="7"/>
    </row>
    <row r="18" spans="1:10" ht="18">
      <c r="A18" s="6"/>
      <c r="B18" s="6"/>
      <c r="C18" s="6"/>
      <c r="D18" s="6"/>
      <c r="E18" s="6"/>
      <c r="F18" s="6"/>
      <c r="G18" s="6"/>
      <c r="H18" s="6"/>
      <c r="I18" s="7"/>
      <c r="J18" s="7"/>
    </row>
    <row r="19" spans="1:10" ht="18">
      <c r="A19" s="6"/>
      <c r="B19" s="6"/>
      <c r="C19" s="6"/>
      <c r="D19" s="6"/>
      <c r="E19" s="6"/>
      <c r="F19" s="6"/>
      <c r="G19" s="6"/>
      <c r="H19" s="6"/>
      <c r="I19" s="7"/>
      <c r="J19" s="7"/>
    </row>
    <row r="20" spans="1:10" ht="18">
      <c r="A20" s="6"/>
      <c r="B20" s="6"/>
      <c r="C20" s="6"/>
      <c r="D20" s="6"/>
      <c r="E20" s="6"/>
      <c r="F20" s="6"/>
      <c r="G20" s="6"/>
      <c r="H20" s="6"/>
      <c r="I20" s="7"/>
      <c r="J20" s="7"/>
    </row>
    <row r="21" spans="1:10" ht="18">
      <c r="A21" s="6"/>
      <c r="B21" s="6"/>
      <c r="C21" s="6"/>
      <c r="D21" s="6"/>
      <c r="E21" s="6"/>
      <c r="F21" s="6"/>
      <c r="G21" s="6"/>
      <c r="H21" s="6"/>
      <c r="I21" s="7"/>
      <c r="J21" s="7"/>
    </row>
    <row r="22" spans="1:10" ht="18">
      <c r="A22" s="6"/>
      <c r="B22" s="6"/>
      <c r="C22" s="6"/>
      <c r="D22" s="6"/>
      <c r="E22" s="6"/>
      <c r="F22" s="6"/>
      <c r="G22" s="6"/>
      <c r="H22" s="6"/>
      <c r="I22" s="7"/>
      <c r="J22" s="7"/>
    </row>
    <row r="23" spans="1:10" ht="18">
      <c r="A23" s="6"/>
      <c r="B23" s="6"/>
      <c r="C23" s="6"/>
      <c r="D23" s="6"/>
      <c r="E23" s="6"/>
      <c r="F23" s="6"/>
      <c r="G23" s="6"/>
      <c r="H23" s="6"/>
      <c r="I23" s="7"/>
      <c r="J23" s="7"/>
    </row>
    <row r="24" spans="1:10" ht="18">
      <c r="A24" s="6"/>
      <c r="B24" s="6"/>
      <c r="C24" s="6"/>
      <c r="D24" s="6"/>
      <c r="E24" s="6"/>
      <c r="F24" s="6"/>
      <c r="G24" s="6"/>
      <c r="H24" s="6"/>
      <c r="I24" s="7"/>
      <c r="J24" s="7"/>
    </row>
    <row r="25" spans="1:10" ht="18">
      <c r="A25" s="6"/>
      <c r="B25" s="6"/>
      <c r="C25" s="6"/>
      <c r="D25" s="6"/>
      <c r="E25" s="6"/>
      <c r="F25" s="6"/>
      <c r="G25" s="6"/>
      <c r="H25" s="6"/>
      <c r="I25" s="7"/>
      <c r="J25" s="7"/>
    </row>
    <row r="26" spans="1:10" ht="18">
      <c r="A26" s="6"/>
      <c r="B26" s="6"/>
      <c r="C26" s="6"/>
      <c r="D26" s="6"/>
      <c r="E26" s="6"/>
      <c r="F26" s="6"/>
      <c r="G26" s="6"/>
      <c r="H26" s="6"/>
      <c r="I26" s="7"/>
      <c r="J26" s="7"/>
    </row>
    <row r="27" spans="1:10" ht="18">
      <c r="A27" s="6"/>
      <c r="B27" s="6"/>
      <c r="C27" s="6"/>
      <c r="D27" s="6"/>
      <c r="E27" s="6"/>
      <c r="F27" s="6"/>
      <c r="G27" s="6"/>
      <c r="H27" s="6"/>
      <c r="I27" s="7"/>
      <c r="J27" s="7"/>
    </row>
    <row r="28" spans="1:10" ht="18">
      <c r="A28" s="6"/>
      <c r="B28" s="6"/>
      <c r="C28" s="6"/>
      <c r="D28" s="6"/>
      <c r="E28" s="6"/>
      <c r="F28" s="6"/>
      <c r="G28" s="6"/>
      <c r="H28" s="6"/>
      <c r="I28" s="7"/>
      <c r="J28" s="7"/>
    </row>
    <row r="29" spans="1:10" ht="18">
      <c r="A29" s="6"/>
      <c r="B29" s="6"/>
      <c r="C29" s="6"/>
      <c r="D29" s="6"/>
      <c r="E29" s="6"/>
      <c r="F29" s="6"/>
      <c r="G29" s="6"/>
      <c r="H29" s="6"/>
      <c r="I29" s="7"/>
      <c r="J29" s="7"/>
    </row>
    <row r="30" spans="1:10" ht="18">
      <c r="A30" s="6"/>
      <c r="B30" s="6"/>
      <c r="C30" s="6"/>
      <c r="D30" s="6"/>
      <c r="E30" s="6"/>
      <c r="F30" s="6"/>
      <c r="G30" s="6"/>
      <c r="H30" s="6"/>
      <c r="I30" s="7"/>
      <c r="J30" s="7"/>
    </row>
    <row r="32" spans="1:10">
      <c r="A32" s="8" t="s">
        <v>31</v>
      </c>
      <c r="B32" s="9" t="s">
        <v>32</v>
      </c>
    </row>
    <row r="33" spans="2:2">
      <c r="B33" s="10" t="s">
        <v>33</v>
      </c>
    </row>
    <row r="34" spans="2:2">
      <c r="B34" s="11" t="s">
        <v>34</v>
      </c>
    </row>
  </sheetData>
  <phoneticPr fontId="15"/>
  <conditionalFormatting sqref="I2:I30">
    <cfRule type="expression" dxfId="2" priority="2">
      <formula>AND($I2&lt;&gt;"",$I2&lt;TODAY(),$G2&lt;&gt;"受注",$G2&lt;&gt;"失注")</formula>
    </cfRule>
  </conditionalFormatting>
  <dataValidations count="3">
    <dataValidation type="list" allowBlank="1" sqref="D2:D30" xr:uid="{00000000-0002-0000-0000-000000000000}">
      <formula1>担当者リスト</formula1>
      <formula2>0</formula2>
    </dataValidation>
    <dataValidation type="list" allowBlank="1" sqref="G2:G30" xr:uid="{00000000-0002-0000-0000-000001000000}">
      <formula1>ステータスリスト</formula1>
      <formula2>0</formula2>
    </dataValidation>
    <dataValidation type="list" allowBlank="1" sqref="F2:F30" xr:uid="{00000000-0002-0000-0000-000002000000}">
      <formula1>確度リスト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showGridLines="0" zoomScaleNormal="100" workbookViewId="0">
      <pane ySplit="1" topLeftCell="A2" activePane="bottomLeft" state="frozen"/>
      <selection pane="bottomLeft" activeCell="E2" sqref="E2"/>
    </sheetView>
  </sheetViews>
  <sheetFormatPr defaultColWidth="8.6640625" defaultRowHeight="14.4"/>
  <cols>
    <col min="1" max="1" width="18" customWidth="1"/>
    <col min="2" max="2" width="14" customWidth="1"/>
    <col min="3" max="3" width="16" customWidth="1"/>
    <col min="4" max="6" width="10" customWidth="1"/>
  </cols>
  <sheetData>
    <row r="1" spans="1:6" ht="21.75" customHeight="1">
      <c r="A1" s="1" t="s">
        <v>2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35</v>
      </c>
    </row>
    <row r="2" spans="1:6" ht="18">
      <c r="A2" s="12" t="str">
        <f>IF(案件一覧!C2="","",案件一覧!C2)</f>
        <v>システム導入</v>
      </c>
      <c r="B2" s="13" t="str">
        <f>IF(案件一覧!G2="","",案件一覧!G2)</f>
        <v>提案</v>
      </c>
      <c r="C2" s="13" t="str">
        <f>IF(案件一覧!H2="","",案件一覧!H2)</f>
        <v>見積確認</v>
      </c>
      <c r="D2" s="14">
        <f ca="1">IF(案件一覧!I2="","",案件一覧!I2)</f>
        <v>46300</v>
      </c>
      <c r="E2" s="14">
        <f ca="1">IF(案件一覧!J2="","",案件一覧!J2)</f>
        <v>46287</v>
      </c>
      <c r="F2" s="13">
        <f t="shared" ref="F2:F30" ca="1" si="0">IF(E2="","",TODAY()-E2)</f>
        <v>2</v>
      </c>
    </row>
    <row r="3" spans="1:6" ht="18">
      <c r="A3" s="12" t="str">
        <f>IF(案件一覧!C3="","",案件一覧!C3)</f>
        <v>業務改善支援</v>
      </c>
      <c r="B3" s="13" t="str">
        <f>IF(案件一覧!G3="","",案件一覧!G3)</f>
        <v>見積提出済み</v>
      </c>
      <c r="C3" s="13" t="str">
        <f>IF(案件一覧!H3="","",案件一覧!H3)</f>
        <v>先方へ確認</v>
      </c>
      <c r="D3" s="14">
        <f ca="1">IF(案件一覧!I3="","",案件一覧!I3)</f>
        <v>46286</v>
      </c>
      <c r="E3" s="14">
        <f ca="1">IF(案件一覧!J3="","",案件一覧!J3)</f>
        <v>46259</v>
      </c>
      <c r="F3" s="13">
        <f t="shared" ca="1" si="0"/>
        <v>30</v>
      </c>
    </row>
    <row r="4" spans="1:6" ht="18">
      <c r="A4" s="12" t="str">
        <f>IF(案件一覧!C4="","",案件一覧!C4)</f>
        <v>基幹システム更新</v>
      </c>
      <c r="B4" s="13" t="str">
        <f>IF(案件一覧!G4="","",案件一覧!G4)</f>
        <v>初回接触</v>
      </c>
      <c r="C4" s="13" t="str">
        <f>IF(案件一覧!H4="","",案件一覧!H4)</f>
        <v>社内資料作成</v>
      </c>
      <c r="D4" s="14">
        <f ca="1">IF(案件一覧!I4="","",案件一覧!I4)</f>
        <v>46305</v>
      </c>
      <c r="E4" s="14">
        <f ca="1">IF(案件一覧!J4="","",案件一覧!J4)</f>
        <v>46288</v>
      </c>
      <c r="F4" s="13">
        <f t="shared" ca="1" si="0"/>
        <v>1</v>
      </c>
    </row>
    <row r="5" spans="1:6" ht="18">
      <c r="A5" s="12" t="str">
        <f>IF(案件一覧!C5="","",案件一覧!C5)</f>
        <v/>
      </c>
      <c r="B5" s="13" t="str">
        <f>IF(案件一覧!G5="","",案件一覧!G5)</f>
        <v/>
      </c>
      <c r="C5" s="13" t="str">
        <f>IF(案件一覧!H5="","",案件一覧!H5)</f>
        <v/>
      </c>
      <c r="D5" s="14" t="str">
        <f>IF(案件一覧!I5="","",案件一覧!I5)</f>
        <v/>
      </c>
      <c r="E5" s="14" t="str">
        <f>IF(案件一覧!J5="","",案件一覧!J5)</f>
        <v/>
      </c>
      <c r="F5" s="13" t="str">
        <f t="shared" ca="1" si="0"/>
        <v/>
      </c>
    </row>
    <row r="6" spans="1:6" ht="18">
      <c r="A6" s="12" t="str">
        <f>IF(案件一覧!C6="","",案件一覧!C6)</f>
        <v/>
      </c>
      <c r="B6" s="13" t="str">
        <f>IF(案件一覧!G6="","",案件一覧!G6)</f>
        <v/>
      </c>
      <c r="C6" s="13" t="str">
        <f>IF(案件一覧!H6="","",案件一覧!H6)</f>
        <v/>
      </c>
      <c r="D6" s="14" t="str">
        <f>IF(案件一覧!I6="","",案件一覧!I6)</f>
        <v/>
      </c>
      <c r="E6" s="14" t="str">
        <f>IF(案件一覧!J6="","",案件一覧!J6)</f>
        <v/>
      </c>
      <c r="F6" s="13" t="str">
        <f t="shared" ca="1" si="0"/>
        <v/>
      </c>
    </row>
    <row r="7" spans="1:6" ht="18">
      <c r="A7" s="12" t="str">
        <f>IF(案件一覧!C7="","",案件一覧!C7)</f>
        <v/>
      </c>
      <c r="B7" s="13" t="str">
        <f>IF(案件一覧!G7="","",案件一覧!G7)</f>
        <v/>
      </c>
      <c r="C7" s="13" t="str">
        <f>IF(案件一覧!H7="","",案件一覧!H7)</f>
        <v/>
      </c>
      <c r="D7" s="14" t="str">
        <f>IF(案件一覧!I7="","",案件一覧!I7)</f>
        <v/>
      </c>
      <c r="E7" s="14" t="str">
        <f>IF(案件一覧!J7="","",案件一覧!J7)</f>
        <v/>
      </c>
      <c r="F7" s="13" t="str">
        <f t="shared" ca="1" si="0"/>
        <v/>
      </c>
    </row>
    <row r="8" spans="1:6" ht="18">
      <c r="A8" s="12" t="str">
        <f>IF(案件一覧!C8="","",案件一覧!C8)</f>
        <v/>
      </c>
      <c r="B8" s="13" t="str">
        <f>IF(案件一覧!G8="","",案件一覧!G8)</f>
        <v/>
      </c>
      <c r="C8" s="13" t="str">
        <f>IF(案件一覧!H8="","",案件一覧!H8)</f>
        <v/>
      </c>
      <c r="D8" s="14" t="str">
        <f>IF(案件一覧!I8="","",案件一覧!I8)</f>
        <v/>
      </c>
      <c r="E8" s="14" t="str">
        <f>IF(案件一覧!J8="","",案件一覧!J8)</f>
        <v/>
      </c>
      <c r="F8" s="13" t="str">
        <f t="shared" ca="1" si="0"/>
        <v/>
      </c>
    </row>
    <row r="9" spans="1:6" ht="18">
      <c r="A9" s="12" t="str">
        <f>IF(案件一覧!C9="","",案件一覧!C9)</f>
        <v/>
      </c>
      <c r="B9" s="13" t="str">
        <f>IF(案件一覧!G9="","",案件一覧!G9)</f>
        <v/>
      </c>
      <c r="C9" s="13" t="str">
        <f>IF(案件一覧!H9="","",案件一覧!H9)</f>
        <v/>
      </c>
      <c r="D9" s="14" t="str">
        <f>IF(案件一覧!I9="","",案件一覧!I9)</f>
        <v/>
      </c>
      <c r="E9" s="14" t="str">
        <f>IF(案件一覧!J9="","",案件一覧!J9)</f>
        <v/>
      </c>
      <c r="F9" s="13" t="str">
        <f t="shared" ca="1" si="0"/>
        <v/>
      </c>
    </row>
    <row r="10" spans="1:6" ht="18">
      <c r="A10" s="12" t="str">
        <f>IF(案件一覧!C10="","",案件一覧!C10)</f>
        <v/>
      </c>
      <c r="B10" s="13" t="str">
        <f>IF(案件一覧!G10="","",案件一覧!G10)</f>
        <v/>
      </c>
      <c r="C10" s="13" t="str">
        <f>IF(案件一覧!H10="","",案件一覧!H10)</f>
        <v/>
      </c>
      <c r="D10" s="14" t="str">
        <f>IF(案件一覧!I10="","",案件一覧!I10)</f>
        <v/>
      </c>
      <c r="E10" s="14" t="str">
        <f>IF(案件一覧!J10="","",案件一覧!J10)</f>
        <v/>
      </c>
      <c r="F10" s="13" t="str">
        <f t="shared" ca="1" si="0"/>
        <v/>
      </c>
    </row>
    <row r="11" spans="1:6" ht="18">
      <c r="A11" s="12" t="str">
        <f>IF(案件一覧!C11="","",案件一覧!C11)</f>
        <v/>
      </c>
      <c r="B11" s="13" t="str">
        <f>IF(案件一覧!G11="","",案件一覧!G11)</f>
        <v/>
      </c>
      <c r="C11" s="13" t="str">
        <f>IF(案件一覧!H11="","",案件一覧!H11)</f>
        <v/>
      </c>
      <c r="D11" s="14" t="str">
        <f>IF(案件一覧!I11="","",案件一覧!I11)</f>
        <v/>
      </c>
      <c r="E11" s="14" t="str">
        <f>IF(案件一覧!J11="","",案件一覧!J11)</f>
        <v/>
      </c>
      <c r="F11" s="13" t="str">
        <f t="shared" ca="1" si="0"/>
        <v/>
      </c>
    </row>
    <row r="12" spans="1:6" ht="18">
      <c r="A12" s="12" t="str">
        <f>IF(案件一覧!C12="","",案件一覧!C12)</f>
        <v/>
      </c>
      <c r="B12" s="13" t="str">
        <f>IF(案件一覧!G12="","",案件一覧!G12)</f>
        <v/>
      </c>
      <c r="C12" s="13" t="str">
        <f>IF(案件一覧!H12="","",案件一覧!H12)</f>
        <v/>
      </c>
      <c r="D12" s="14" t="str">
        <f>IF(案件一覧!I12="","",案件一覧!I12)</f>
        <v/>
      </c>
      <c r="E12" s="14" t="str">
        <f>IF(案件一覧!J12="","",案件一覧!J12)</f>
        <v/>
      </c>
      <c r="F12" s="13" t="str">
        <f t="shared" ca="1" si="0"/>
        <v/>
      </c>
    </row>
    <row r="13" spans="1:6" ht="18">
      <c r="A13" s="12" t="str">
        <f>IF(案件一覧!C13="","",案件一覧!C13)</f>
        <v/>
      </c>
      <c r="B13" s="13" t="str">
        <f>IF(案件一覧!G13="","",案件一覧!G13)</f>
        <v/>
      </c>
      <c r="C13" s="13" t="str">
        <f>IF(案件一覧!H13="","",案件一覧!H13)</f>
        <v/>
      </c>
      <c r="D13" s="14" t="str">
        <f>IF(案件一覧!I13="","",案件一覧!I13)</f>
        <v/>
      </c>
      <c r="E13" s="14" t="str">
        <f>IF(案件一覧!J13="","",案件一覧!J13)</f>
        <v/>
      </c>
      <c r="F13" s="13" t="str">
        <f t="shared" ca="1" si="0"/>
        <v/>
      </c>
    </row>
    <row r="14" spans="1:6" ht="18">
      <c r="A14" s="12" t="str">
        <f>IF(案件一覧!C14="","",案件一覧!C14)</f>
        <v/>
      </c>
      <c r="B14" s="13" t="str">
        <f>IF(案件一覧!G14="","",案件一覧!G14)</f>
        <v/>
      </c>
      <c r="C14" s="13" t="str">
        <f>IF(案件一覧!H14="","",案件一覧!H14)</f>
        <v/>
      </c>
      <c r="D14" s="14" t="str">
        <f>IF(案件一覧!I14="","",案件一覧!I14)</f>
        <v/>
      </c>
      <c r="E14" s="14" t="str">
        <f>IF(案件一覧!J14="","",案件一覧!J14)</f>
        <v/>
      </c>
      <c r="F14" s="13" t="str">
        <f t="shared" ca="1" si="0"/>
        <v/>
      </c>
    </row>
    <row r="15" spans="1:6" ht="18">
      <c r="A15" s="12" t="str">
        <f>IF(案件一覧!C15="","",案件一覧!C15)</f>
        <v/>
      </c>
      <c r="B15" s="13" t="str">
        <f>IF(案件一覧!G15="","",案件一覧!G15)</f>
        <v/>
      </c>
      <c r="C15" s="13" t="str">
        <f>IF(案件一覧!H15="","",案件一覧!H15)</f>
        <v/>
      </c>
      <c r="D15" s="14" t="str">
        <f>IF(案件一覧!I15="","",案件一覧!I15)</f>
        <v/>
      </c>
      <c r="E15" s="14" t="str">
        <f>IF(案件一覧!J15="","",案件一覧!J15)</f>
        <v/>
      </c>
      <c r="F15" s="13" t="str">
        <f t="shared" ca="1" si="0"/>
        <v/>
      </c>
    </row>
    <row r="16" spans="1:6" ht="18">
      <c r="A16" s="12" t="str">
        <f>IF(案件一覧!C16="","",案件一覧!C16)</f>
        <v/>
      </c>
      <c r="B16" s="13" t="str">
        <f>IF(案件一覧!G16="","",案件一覧!G16)</f>
        <v/>
      </c>
      <c r="C16" s="13" t="str">
        <f>IF(案件一覧!H16="","",案件一覧!H16)</f>
        <v/>
      </c>
      <c r="D16" s="14" t="str">
        <f>IF(案件一覧!I16="","",案件一覧!I16)</f>
        <v/>
      </c>
      <c r="E16" s="14" t="str">
        <f>IF(案件一覧!J16="","",案件一覧!J16)</f>
        <v/>
      </c>
      <c r="F16" s="13" t="str">
        <f t="shared" ca="1" si="0"/>
        <v/>
      </c>
    </row>
    <row r="17" spans="1:6" ht="18">
      <c r="A17" s="12" t="str">
        <f>IF(案件一覧!C17="","",案件一覧!C17)</f>
        <v/>
      </c>
      <c r="B17" s="13" t="str">
        <f>IF(案件一覧!G17="","",案件一覧!G17)</f>
        <v/>
      </c>
      <c r="C17" s="13" t="str">
        <f>IF(案件一覧!H17="","",案件一覧!H17)</f>
        <v/>
      </c>
      <c r="D17" s="14" t="str">
        <f>IF(案件一覧!I17="","",案件一覧!I17)</f>
        <v/>
      </c>
      <c r="E17" s="14" t="str">
        <f>IF(案件一覧!J17="","",案件一覧!J17)</f>
        <v/>
      </c>
      <c r="F17" s="13" t="str">
        <f t="shared" ca="1" si="0"/>
        <v/>
      </c>
    </row>
    <row r="18" spans="1:6" ht="18">
      <c r="A18" s="12" t="str">
        <f>IF(案件一覧!C18="","",案件一覧!C18)</f>
        <v/>
      </c>
      <c r="B18" s="13" t="str">
        <f>IF(案件一覧!G18="","",案件一覧!G18)</f>
        <v/>
      </c>
      <c r="C18" s="13" t="str">
        <f>IF(案件一覧!H18="","",案件一覧!H18)</f>
        <v/>
      </c>
      <c r="D18" s="14" t="str">
        <f>IF(案件一覧!I18="","",案件一覧!I18)</f>
        <v/>
      </c>
      <c r="E18" s="14" t="str">
        <f>IF(案件一覧!J18="","",案件一覧!J18)</f>
        <v/>
      </c>
      <c r="F18" s="13" t="str">
        <f t="shared" ca="1" si="0"/>
        <v/>
      </c>
    </row>
    <row r="19" spans="1:6" ht="18">
      <c r="A19" s="12" t="str">
        <f>IF(案件一覧!C19="","",案件一覧!C19)</f>
        <v/>
      </c>
      <c r="B19" s="13" t="str">
        <f>IF(案件一覧!G19="","",案件一覧!G19)</f>
        <v/>
      </c>
      <c r="C19" s="13" t="str">
        <f>IF(案件一覧!H19="","",案件一覧!H19)</f>
        <v/>
      </c>
      <c r="D19" s="14" t="str">
        <f>IF(案件一覧!I19="","",案件一覧!I19)</f>
        <v/>
      </c>
      <c r="E19" s="14" t="str">
        <f>IF(案件一覧!J19="","",案件一覧!J19)</f>
        <v/>
      </c>
      <c r="F19" s="13" t="str">
        <f t="shared" ca="1" si="0"/>
        <v/>
      </c>
    </row>
    <row r="20" spans="1:6" ht="18">
      <c r="A20" s="12" t="str">
        <f>IF(案件一覧!C20="","",案件一覧!C20)</f>
        <v/>
      </c>
      <c r="B20" s="13" t="str">
        <f>IF(案件一覧!G20="","",案件一覧!G20)</f>
        <v/>
      </c>
      <c r="C20" s="13" t="str">
        <f>IF(案件一覧!H20="","",案件一覧!H20)</f>
        <v/>
      </c>
      <c r="D20" s="14" t="str">
        <f>IF(案件一覧!I20="","",案件一覧!I20)</f>
        <v/>
      </c>
      <c r="E20" s="14" t="str">
        <f>IF(案件一覧!J20="","",案件一覧!J20)</f>
        <v/>
      </c>
      <c r="F20" s="13" t="str">
        <f t="shared" ca="1" si="0"/>
        <v/>
      </c>
    </row>
    <row r="21" spans="1:6" ht="18">
      <c r="A21" s="12" t="str">
        <f>IF(案件一覧!C21="","",案件一覧!C21)</f>
        <v/>
      </c>
      <c r="B21" s="13" t="str">
        <f>IF(案件一覧!G21="","",案件一覧!G21)</f>
        <v/>
      </c>
      <c r="C21" s="13" t="str">
        <f>IF(案件一覧!H21="","",案件一覧!H21)</f>
        <v/>
      </c>
      <c r="D21" s="14" t="str">
        <f>IF(案件一覧!I21="","",案件一覧!I21)</f>
        <v/>
      </c>
      <c r="E21" s="14" t="str">
        <f>IF(案件一覧!J21="","",案件一覧!J21)</f>
        <v/>
      </c>
      <c r="F21" s="13" t="str">
        <f t="shared" ca="1" si="0"/>
        <v/>
      </c>
    </row>
    <row r="22" spans="1:6" ht="18">
      <c r="A22" s="12" t="str">
        <f>IF(案件一覧!C22="","",案件一覧!C22)</f>
        <v/>
      </c>
      <c r="B22" s="13" t="str">
        <f>IF(案件一覧!G22="","",案件一覧!G22)</f>
        <v/>
      </c>
      <c r="C22" s="13" t="str">
        <f>IF(案件一覧!H22="","",案件一覧!H22)</f>
        <v/>
      </c>
      <c r="D22" s="14" t="str">
        <f>IF(案件一覧!I22="","",案件一覧!I22)</f>
        <v/>
      </c>
      <c r="E22" s="14" t="str">
        <f>IF(案件一覧!J22="","",案件一覧!J22)</f>
        <v/>
      </c>
      <c r="F22" s="13" t="str">
        <f t="shared" ca="1" si="0"/>
        <v/>
      </c>
    </row>
    <row r="23" spans="1:6" ht="18">
      <c r="A23" s="12" t="str">
        <f>IF(案件一覧!C23="","",案件一覧!C23)</f>
        <v/>
      </c>
      <c r="B23" s="13" t="str">
        <f>IF(案件一覧!G23="","",案件一覧!G23)</f>
        <v/>
      </c>
      <c r="C23" s="13" t="str">
        <f>IF(案件一覧!H23="","",案件一覧!H23)</f>
        <v/>
      </c>
      <c r="D23" s="14" t="str">
        <f>IF(案件一覧!I23="","",案件一覧!I23)</f>
        <v/>
      </c>
      <c r="E23" s="14" t="str">
        <f>IF(案件一覧!J23="","",案件一覧!J23)</f>
        <v/>
      </c>
      <c r="F23" s="13" t="str">
        <f t="shared" ca="1" si="0"/>
        <v/>
      </c>
    </row>
    <row r="24" spans="1:6" ht="18">
      <c r="A24" s="12" t="str">
        <f>IF(案件一覧!C24="","",案件一覧!C24)</f>
        <v/>
      </c>
      <c r="B24" s="13" t="str">
        <f>IF(案件一覧!G24="","",案件一覧!G24)</f>
        <v/>
      </c>
      <c r="C24" s="13" t="str">
        <f>IF(案件一覧!H24="","",案件一覧!H24)</f>
        <v/>
      </c>
      <c r="D24" s="14" t="str">
        <f>IF(案件一覧!I24="","",案件一覧!I24)</f>
        <v/>
      </c>
      <c r="E24" s="14" t="str">
        <f>IF(案件一覧!J24="","",案件一覧!J24)</f>
        <v/>
      </c>
      <c r="F24" s="13" t="str">
        <f t="shared" ca="1" si="0"/>
        <v/>
      </c>
    </row>
    <row r="25" spans="1:6" ht="18">
      <c r="A25" s="12" t="str">
        <f>IF(案件一覧!C25="","",案件一覧!C25)</f>
        <v/>
      </c>
      <c r="B25" s="13" t="str">
        <f>IF(案件一覧!G25="","",案件一覧!G25)</f>
        <v/>
      </c>
      <c r="C25" s="13" t="str">
        <f>IF(案件一覧!H25="","",案件一覧!H25)</f>
        <v/>
      </c>
      <c r="D25" s="14" t="str">
        <f>IF(案件一覧!I25="","",案件一覧!I25)</f>
        <v/>
      </c>
      <c r="E25" s="14" t="str">
        <f>IF(案件一覧!J25="","",案件一覧!J25)</f>
        <v/>
      </c>
      <c r="F25" s="13" t="str">
        <f t="shared" ca="1" si="0"/>
        <v/>
      </c>
    </row>
    <row r="26" spans="1:6" ht="18">
      <c r="A26" s="12" t="str">
        <f>IF(案件一覧!C26="","",案件一覧!C26)</f>
        <v/>
      </c>
      <c r="B26" s="13" t="str">
        <f>IF(案件一覧!G26="","",案件一覧!G26)</f>
        <v/>
      </c>
      <c r="C26" s="13" t="str">
        <f>IF(案件一覧!H26="","",案件一覧!H26)</f>
        <v/>
      </c>
      <c r="D26" s="14" t="str">
        <f>IF(案件一覧!I26="","",案件一覧!I26)</f>
        <v/>
      </c>
      <c r="E26" s="14" t="str">
        <f>IF(案件一覧!J26="","",案件一覧!J26)</f>
        <v/>
      </c>
      <c r="F26" s="13" t="str">
        <f t="shared" ca="1" si="0"/>
        <v/>
      </c>
    </row>
    <row r="27" spans="1:6" ht="18">
      <c r="A27" s="12" t="str">
        <f>IF(案件一覧!C27="","",案件一覧!C27)</f>
        <v/>
      </c>
      <c r="B27" s="13" t="str">
        <f>IF(案件一覧!G27="","",案件一覧!G27)</f>
        <v/>
      </c>
      <c r="C27" s="13" t="str">
        <f>IF(案件一覧!H27="","",案件一覧!H27)</f>
        <v/>
      </c>
      <c r="D27" s="14" t="str">
        <f>IF(案件一覧!I27="","",案件一覧!I27)</f>
        <v/>
      </c>
      <c r="E27" s="14" t="str">
        <f>IF(案件一覧!J27="","",案件一覧!J27)</f>
        <v/>
      </c>
      <c r="F27" s="13" t="str">
        <f t="shared" ca="1" si="0"/>
        <v/>
      </c>
    </row>
    <row r="28" spans="1:6" ht="18">
      <c r="A28" s="12" t="str">
        <f>IF(案件一覧!C28="","",案件一覧!C28)</f>
        <v/>
      </c>
      <c r="B28" s="13" t="str">
        <f>IF(案件一覧!G28="","",案件一覧!G28)</f>
        <v/>
      </c>
      <c r="C28" s="13" t="str">
        <f>IF(案件一覧!H28="","",案件一覧!H28)</f>
        <v/>
      </c>
      <c r="D28" s="14" t="str">
        <f>IF(案件一覧!I28="","",案件一覧!I28)</f>
        <v/>
      </c>
      <c r="E28" s="14" t="str">
        <f>IF(案件一覧!J28="","",案件一覧!J28)</f>
        <v/>
      </c>
      <c r="F28" s="13" t="str">
        <f t="shared" ca="1" si="0"/>
        <v/>
      </c>
    </row>
    <row r="29" spans="1:6" ht="18">
      <c r="A29" s="12" t="str">
        <f>IF(案件一覧!C29="","",案件一覧!C29)</f>
        <v/>
      </c>
      <c r="B29" s="13" t="str">
        <f>IF(案件一覧!G29="","",案件一覧!G29)</f>
        <v/>
      </c>
      <c r="C29" s="13" t="str">
        <f>IF(案件一覧!H29="","",案件一覧!H29)</f>
        <v/>
      </c>
      <c r="D29" s="14" t="str">
        <f>IF(案件一覧!I29="","",案件一覧!I29)</f>
        <v/>
      </c>
      <c r="E29" s="14" t="str">
        <f>IF(案件一覧!J29="","",案件一覧!J29)</f>
        <v/>
      </c>
      <c r="F29" s="13" t="str">
        <f t="shared" ca="1" si="0"/>
        <v/>
      </c>
    </row>
    <row r="30" spans="1:6" ht="18">
      <c r="A30" s="12" t="str">
        <f>IF(案件一覧!C30="","",案件一覧!C30)</f>
        <v/>
      </c>
      <c r="B30" s="13" t="str">
        <f>IF(案件一覧!G30="","",案件一覧!G30)</f>
        <v/>
      </c>
      <c r="C30" s="13" t="str">
        <f>IF(案件一覧!H30="","",案件一覧!H30)</f>
        <v/>
      </c>
      <c r="D30" s="14" t="str">
        <f>IF(案件一覧!I30="","",案件一覧!I30)</f>
        <v/>
      </c>
      <c r="E30" s="14" t="str">
        <f>IF(案件一覧!J30="","",案件一覧!J30)</f>
        <v/>
      </c>
      <c r="F30" s="13" t="str">
        <f t="shared" ca="1" si="0"/>
        <v/>
      </c>
    </row>
    <row r="32" spans="1:6">
      <c r="A32" s="15" t="s">
        <v>36</v>
      </c>
    </row>
    <row r="33" spans="1:1" ht="16.2">
      <c r="A33" s="15" t="s">
        <v>37</v>
      </c>
    </row>
  </sheetData>
  <phoneticPr fontId="15"/>
  <conditionalFormatting sqref="A2:F30">
    <cfRule type="expression" dxfId="1" priority="2">
      <formula>AND($F2&lt;&gt;"",$F2&gt;=14)</formula>
    </cfRule>
  </conditionalFormatting>
  <conditionalFormatting sqref="D2:D30">
    <cfRule type="expression" dxfId="0" priority="3">
      <formula>AND($D2&lt;&gt;"",$D2&lt;TODAY(),$B2&lt;&gt;"受注",$B2&lt;&gt;"失注")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5"/>
  <sheetViews>
    <sheetView showGridLines="0" zoomScaleNormal="100" workbookViewId="0"/>
  </sheetViews>
  <sheetFormatPr defaultColWidth="8.6640625" defaultRowHeight="14.4"/>
  <cols>
    <col min="1" max="1" width="100" customWidth="1"/>
  </cols>
  <sheetData>
    <row r="1" spans="1:1" ht="17.399999999999999">
      <c r="A1" s="16" t="s">
        <v>38</v>
      </c>
    </row>
    <row r="2" spans="1:1" ht="18">
      <c r="A2" s="17"/>
    </row>
    <row r="3" spans="1:1" ht="15.6">
      <c r="A3" s="18" t="s">
        <v>39</v>
      </c>
    </row>
    <row r="4" spans="1:1" ht="31.8">
      <c r="A4" s="19" t="s">
        <v>40</v>
      </c>
    </row>
    <row r="5" spans="1:1" ht="27.6">
      <c r="A5" s="19" t="s">
        <v>41</v>
      </c>
    </row>
    <row r="6" spans="1:1" ht="27.6">
      <c r="A6" s="19" t="s">
        <v>42</v>
      </c>
    </row>
    <row r="7" spans="1:1" ht="18">
      <c r="A7" s="17"/>
    </row>
    <row r="8" spans="1:1" ht="15.6">
      <c r="A8" s="18" t="s">
        <v>43</v>
      </c>
    </row>
    <row r="9" spans="1:1" ht="18">
      <c r="A9" s="19" t="s">
        <v>44</v>
      </c>
    </row>
    <row r="10" spans="1:1" ht="27.6">
      <c r="A10" s="19" t="s">
        <v>45</v>
      </c>
    </row>
    <row r="11" spans="1:1" ht="27.6">
      <c r="A11" s="19" t="s">
        <v>46</v>
      </c>
    </row>
    <row r="12" spans="1:1" ht="27.6">
      <c r="A12" s="19" t="s">
        <v>47</v>
      </c>
    </row>
    <row r="13" spans="1:1" ht="18">
      <c r="A13" s="17"/>
    </row>
    <row r="14" spans="1:1" ht="15.6">
      <c r="A14" s="18" t="s">
        <v>48</v>
      </c>
    </row>
    <row r="15" spans="1:1" ht="27.6">
      <c r="A15" s="19" t="s">
        <v>49</v>
      </c>
    </row>
  </sheetData>
  <phoneticPr fontId="15"/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showGridLines="0" zoomScaleNormal="100" workbookViewId="0"/>
  </sheetViews>
  <sheetFormatPr defaultColWidth="8.6640625" defaultRowHeight="14.4"/>
  <cols>
    <col min="1" max="1" width="12" customWidth="1"/>
    <col min="2" max="2" width="16" customWidth="1"/>
    <col min="3" max="3" width="8" customWidth="1"/>
  </cols>
  <sheetData>
    <row r="1" spans="1:3">
      <c r="A1" s="1" t="s">
        <v>3</v>
      </c>
      <c r="B1" s="1" t="s">
        <v>6</v>
      </c>
      <c r="C1" s="1" t="s">
        <v>5</v>
      </c>
    </row>
    <row r="2" spans="1:3" ht="18">
      <c r="A2" s="13" t="s">
        <v>13</v>
      </c>
      <c r="B2" s="13" t="s">
        <v>29</v>
      </c>
      <c r="C2" s="20" t="s">
        <v>14</v>
      </c>
    </row>
    <row r="3" spans="1:3" ht="18">
      <c r="A3" s="13" t="s">
        <v>20</v>
      </c>
      <c r="B3" s="13" t="s">
        <v>50</v>
      </c>
      <c r="C3" s="20" t="s">
        <v>21</v>
      </c>
    </row>
    <row r="4" spans="1:3" ht="18">
      <c r="A4" s="13" t="s">
        <v>27</v>
      </c>
      <c r="B4" s="13" t="s">
        <v>15</v>
      </c>
      <c r="C4" s="20" t="s">
        <v>28</v>
      </c>
    </row>
    <row r="5" spans="1:3">
      <c r="A5" s="13" t="s">
        <v>51</v>
      </c>
      <c r="B5" s="13" t="s">
        <v>22</v>
      </c>
    </row>
    <row r="6" spans="1:3">
      <c r="A6" s="13" t="s">
        <v>52</v>
      </c>
      <c r="B6" s="13" t="s">
        <v>53</v>
      </c>
    </row>
    <row r="7" spans="1:3">
      <c r="B7" s="13" t="s">
        <v>54</v>
      </c>
    </row>
    <row r="8" spans="1:3">
      <c r="B8" s="13" t="s">
        <v>55</v>
      </c>
    </row>
    <row r="10" spans="1:3">
      <c r="A10" s="15" t="s">
        <v>56</v>
      </c>
    </row>
  </sheetData>
  <phoneticPr fontId="15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案件一覧</vt:lpstr>
      <vt:lpstr>案件進捗管理</vt:lpstr>
      <vt:lpstr>使い方</vt:lpstr>
      <vt:lpstr>マスタ</vt:lpstr>
      <vt:lpstr>ステータスリスト</vt:lpstr>
      <vt:lpstr>確度リスト</vt:lpstr>
      <vt:lpstr>担当者リスト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2026-09-24T01:03:31Z</dcterms:created>
  <dcterms:modified xsi:type="dcterms:W3CDTF">2026-09-24T01:07:39Z</dcterms:modified>
</cp:coreProperties>
</file>