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satotanaka\Documents\@Slopebase_移行作業資材\移行記事ソース_Slopebase\Slopebase未アップ記事\原稿C_業務棚卸し\"/>
    </mc:Choice>
  </mc:AlternateContent>
  <xr:revisionPtr revIDLastSave="0" documentId="13_ncr:1_{5A6F0DD9-1EEB-4118-AC74-C0111A5DFDC7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使い方" sheetId="1" r:id="rId1"/>
    <sheet name="ワークシート" sheetId="2" r:id="rId2"/>
    <sheet name="記入例" sheetId="3" r:id="rId3"/>
    <sheet name="判定の基準" sheetId="4" r:id="rId4"/>
    <sheet name="集計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1" i="5" l="1"/>
  <c r="H11" i="5"/>
  <c r="D11" i="5"/>
  <c r="C11" i="5"/>
  <c r="J10" i="5"/>
  <c r="H10" i="5"/>
  <c r="E10" i="5"/>
  <c r="D10" i="5"/>
  <c r="C10" i="5"/>
  <c r="J9" i="5"/>
  <c r="H9" i="5"/>
  <c r="E9" i="5"/>
  <c r="D9" i="5"/>
  <c r="C9" i="5"/>
  <c r="J8" i="5"/>
  <c r="H8" i="5"/>
  <c r="E8" i="5"/>
  <c r="D8" i="5"/>
  <c r="C8" i="5"/>
  <c r="J7" i="5"/>
  <c r="I7" i="5"/>
  <c r="H7" i="5"/>
  <c r="E7" i="5"/>
  <c r="D7" i="5"/>
  <c r="C7" i="5"/>
  <c r="J6" i="5"/>
  <c r="H6" i="5"/>
  <c r="E6" i="5"/>
  <c r="D6" i="5"/>
  <c r="C6" i="5"/>
  <c r="J5" i="5"/>
  <c r="J12" i="5" s="1"/>
  <c r="H5" i="5"/>
  <c r="H12" i="5" s="1"/>
  <c r="E5" i="5"/>
  <c r="E12" i="5" s="1"/>
  <c r="D5" i="5"/>
  <c r="D12" i="5" s="1"/>
  <c r="C5" i="5"/>
  <c r="C12" i="5" s="1"/>
  <c r="P107" i="3"/>
  <c r="H107" i="3"/>
  <c r="P106" i="3"/>
  <c r="H106" i="3"/>
  <c r="P105" i="3"/>
  <c r="H105" i="3"/>
  <c r="P104" i="3"/>
  <c r="H104" i="3"/>
  <c r="P103" i="3"/>
  <c r="H103" i="3"/>
  <c r="P102" i="3"/>
  <c r="H102" i="3"/>
  <c r="P101" i="3"/>
  <c r="H101" i="3"/>
  <c r="P100" i="3"/>
  <c r="H100" i="3"/>
  <c r="P99" i="3"/>
  <c r="H99" i="3"/>
  <c r="P98" i="3"/>
  <c r="H98" i="3"/>
  <c r="P97" i="3"/>
  <c r="H97" i="3"/>
  <c r="P96" i="3"/>
  <c r="H96" i="3"/>
  <c r="P95" i="3"/>
  <c r="H95" i="3"/>
  <c r="P94" i="3"/>
  <c r="H94" i="3"/>
  <c r="P93" i="3"/>
  <c r="H93" i="3"/>
  <c r="P92" i="3"/>
  <c r="H92" i="3"/>
  <c r="P91" i="3"/>
  <c r="H91" i="3"/>
  <c r="P90" i="3"/>
  <c r="H90" i="3"/>
  <c r="P89" i="3"/>
  <c r="H89" i="3"/>
  <c r="P88" i="3"/>
  <c r="H88" i="3"/>
  <c r="P87" i="3"/>
  <c r="H87" i="3"/>
  <c r="P86" i="3"/>
  <c r="H86" i="3"/>
  <c r="P85" i="3"/>
  <c r="H85" i="3"/>
  <c r="P84" i="3"/>
  <c r="H84" i="3"/>
  <c r="P83" i="3"/>
  <c r="H83" i="3"/>
  <c r="P82" i="3"/>
  <c r="H82" i="3"/>
  <c r="P81" i="3"/>
  <c r="H81" i="3"/>
  <c r="P80" i="3"/>
  <c r="H80" i="3"/>
  <c r="P79" i="3"/>
  <c r="H79" i="3"/>
  <c r="P78" i="3"/>
  <c r="H78" i="3"/>
  <c r="P77" i="3"/>
  <c r="H77" i="3"/>
  <c r="P76" i="3"/>
  <c r="H76" i="3"/>
  <c r="P75" i="3"/>
  <c r="H75" i="3"/>
  <c r="P74" i="3"/>
  <c r="H74" i="3"/>
  <c r="P73" i="3"/>
  <c r="H73" i="3"/>
  <c r="P72" i="3"/>
  <c r="H72" i="3"/>
  <c r="P71" i="3"/>
  <c r="H71" i="3"/>
  <c r="P70" i="3"/>
  <c r="H70" i="3"/>
  <c r="P69" i="3"/>
  <c r="H69" i="3"/>
  <c r="P68" i="3"/>
  <c r="H68" i="3"/>
  <c r="P67" i="3"/>
  <c r="H67" i="3"/>
  <c r="P66" i="3"/>
  <c r="H66" i="3"/>
  <c r="P65" i="3"/>
  <c r="H65" i="3"/>
  <c r="P64" i="3"/>
  <c r="H64" i="3"/>
  <c r="P63" i="3"/>
  <c r="H63" i="3"/>
  <c r="P62" i="3"/>
  <c r="H62" i="3"/>
  <c r="P61" i="3"/>
  <c r="H61" i="3"/>
  <c r="P60" i="3"/>
  <c r="H60" i="3"/>
  <c r="P59" i="3"/>
  <c r="H59" i="3"/>
  <c r="P58" i="3"/>
  <c r="H58" i="3"/>
  <c r="P57" i="3"/>
  <c r="H57" i="3"/>
  <c r="P56" i="3"/>
  <c r="H56" i="3"/>
  <c r="P55" i="3"/>
  <c r="H55" i="3"/>
  <c r="P54" i="3"/>
  <c r="H54" i="3"/>
  <c r="P53" i="3"/>
  <c r="H53" i="3"/>
  <c r="P52" i="3"/>
  <c r="H52" i="3"/>
  <c r="P51" i="3"/>
  <c r="H51" i="3"/>
  <c r="P50" i="3"/>
  <c r="H50" i="3"/>
  <c r="P49" i="3"/>
  <c r="H49" i="3"/>
  <c r="P48" i="3"/>
  <c r="H48" i="3"/>
  <c r="P47" i="3"/>
  <c r="H47" i="3"/>
  <c r="P46" i="3"/>
  <c r="H46" i="3"/>
  <c r="P45" i="3"/>
  <c r="H45" i="3"/>
  <c r="P44" i="3"/>
  <c r="H44" i="3"/>
  <c r="P43" i="3"/>
  <c r="H43" i="3"/>
  <c r="P42" i="3"/>
  <c r="H42" i="3"/>
  <c r="P41" i="3"/>
  <c r="H41" i="3"/>
  <c r="P40" i="3"/>
  <c r="H40" i="3"/>
  <c r="P39" i="3"/>
  <c r="H39" i="3"/>
  <c r="P38" i="3"/>
  <c r="H38" i="3"/>
  <c r="P37" i="3"/>
  <c r="H37" i="3"/>
  <c r="P36" i="3"/>
  <c r="H36" i="3"/>
  <c r="P35" i="3"/>
  <c r="H35" i="3"/>
  <c r="P34" i="3"/>
  <c r="H34" i="3"/>
  <c r="P33" i="3"/>
  <c r="H33" i="3"/>
  <c r="P32" i="3"/>
  <c r="H32" i="3"/>
  <c r="P31" i="3"/>
  <c r="H31" i="3"/>
  <c r="P30" i="3"/>
  <c r="H30" i="3"/>
  <c r="P29" i="3"/>
  <c r="H29" i="3"/>
  <c r="P28" i="3"/>
  <c r="H28" i="3"/>
  <c r="P27" i="3"/>
  <c r="H27" i="3"/>
  <c r="P26" i="3"/>
  <c r="H26" i="3"/>
  <c r="P25" i="3"/>
  <c r="H25" i="3"/>
  <c r="P24" i="3"/>
  <c r="H24" i="3"/>
  <c r="P23" i="3"/>
  <c r="H23" i="3"/>
  <c r="P22" i="3"/>
  <c r="H22" i="3"/>
  <c r="P21" i="3"/>
  <c r="H21" i="3"/>
  <c r="P20" i="3"/>
  <c r="H20" i="3"/>
  <c r="P19" i="3"/>
  <c r="H19" i="3"/>
  <c r="P18" i="3"/>
  <c r="H18" i="3"/>
  <c r="P17" i="3"/>
  <c r="H17" i="3"/>
  <c r="P16" i="3"/>
  <c r="H16" i="3"/>
  <c r="P15" i="3"/>
  <c r="H15" i="3"/>
  <c r="P14" i="3"/>
  <c r="H14" i="3"/>
  <c r="H13" i="3"/>
  <c r="P13" i="3" s="1"/>
  <c r="P12" i="3"/>
  <c r="H12" i="3"/>
  <c r="I5" i="5" s="1"/>
  <c r="H11" i="3"/>
  <c r="P11" i="3" s="1"/>
  <c r="P10" i="3"/>
  <c r="H10" i="3"/>
  <c r="I6" i="5" s="1"/>
  <c r="H9" i="3"/>
  <c r="P9" i="3" s="1"/>
  <c r="H8" i="3"/>
  <c r="P8" i="3" s="1"/>
  <c r="P107" i="2"/>
  <c r="H107" i="2"/>
  <c r="P106" i="2"/>
  <c r="H106" i="2"/>
  <c r="P105" i="2"/>
  <c r="H105" i="2"/>
  <c r="P104" i="2"/>
  <c r="H104" i="2"/>
  <c r="P103" i="2"/>
  <c r="H103" i="2"/>
  <c r="P102" i="2"/>
  <c r="H102" i="2"/>
  <c r="P101" i="2"/>
  <c r="H101" i="2"/>
  <c r="P100" i="2"/>
  <c r="H100" i="2"/>
  <c r="P99" i="2"/>
  <c r="H99" i="2"/>
  <c r="P98" i="2"/>
  <c r="H98" i="2"/>
  <c r="P97" i="2"/>
  <c r="H97" i="2"/>
  <c r="P96" i="2"/>
  <c r="H96" i="2"/>
  <c r="P95" i="2"/>
  <c r="H95" i="2"/>
  <c r="P94" i="2"/>
  <c r="H94" i="2"/>
  <c r="P93" i="2"/>
  <c r="H93" i="2"/>
  <c r="P92" i="2"/>
  <c r="H92" i="2"/>
  <c r="P91" i="2"/>
  <c r="H91" i="2"/>
  <c r="P90" i="2"/>
  <c r="H90" i="2"/>
  <c r="P89" i="2"/>
  <c r="H89" i="2"/>
  <c r="P88" i="2"/>
  <c r="H88" i="2"/>
  <c r="P87" i="2"/>
  <c r="H87" i="2"/>
  <c r="P86" i="2"/>
  <c r="H86" i="2"/>
  <c r="P85" i="2"/>
  <c r="H85" i="2"/>
  <c r="P84" i="2"/>
  <c r="H84" i="2"/>
  <c r="P83" i="2"/>
  <c r="H83" i="2"/>
  <c r="P82" i="2"/>
  <c r="H82" i="2"/>
  <c r="P81" i="2"/>
  <c r="H81" i="2"/>
  <c r="P80" i="2"/>
  <c r="H80" i="2"/>
  <c r="P79" i="2"/>
  <c r="H79" i="2"/>
  <c r="P78" i="2"/>
  <c r="H78" i="2"/>
  <c r="P77" i="2"/>
  <c r="H77" i="2"/>
  <c r="P76" i="2"/>
  <c r="H76" i="2"/>
  <c r="P75" i="2"/>
  <c r="H75" i="2"/>
  <c r="P74" i="2"/>
  <c r="H74" i="2"/>
  <c r="P73" i="2"/>
  <c r="H73" i="2"/>
  <c r="P72" i="2"/>
  <c r="H72" i="2"/>
  <c r="P71" i="2"/>
  <c r="H71" i="2"/>
  <c r="P70" i="2"/>
  <c r="H70" i="2"/>
  <c r="P69" i="2"/>
  <c r="H69" i="2"/>
  <c r="P68" i="2"/>
  <c r="H68" i="2"/>
  <c r="P67" i="2"/>
  <c r="H67" i="2"/>
  <c r="P66" i="2"/>
  <c r="H66" i="2"/>
  <c r="P65" i="2"/>
  <c r="H65" i="2"/>
  <c r="P64" i="2"/>
  <c r="H64" i="2"/>
  <c r="P63" i="2"/>
  <c r="H63" i="2"/>
  <c r="P62" i="2"/>
  <c r="H62" i="2"/>
  <c r="P61" i="2"/>
  <c r="H61" i="2"/>
  <c r="P60" i="2"/>
  <c r="H60" i="2"/>
  <c r="P59" i="2"/>
  <c r="H59" i="2"/>
  <c r="P58" i="2"/>
  <c r="H58" i="2"/>
  <c r="P57" i="2"/>
  <c r="H57" i="2"/>
  <c r="P56" i="2"/>
  <c r="H56" i="2"/>
  <c r="P55" i="2"/>
  <c r="H55" i="2"/>
  <c r="P54" i="2"/>
  <c r="H54" i="2"/>
  <c r="P53" i="2"/>
  <c r="H53" i="2"/>
  <c r="P52" i="2"/>
  <c r="H52" i="2"/>
  <c r="P51" i="2"/>
  <c r="H51" i="2"/>
  <c r="P50" i="2"/>
  <c r="H50" i="2"/>
  <c r="P49" i="2"/>
  <c r="H49" i="2"/>
  <c r="P48" i="2"/>
  <c r="H48" i="2"/>
  <c r="P47" i="2"/>
  <c r="H47" i="2"/>
  <c r="P46" i="2"/>
  <c r="H46" i="2"/>
  <c r="P45" i="2"/>
  <c r="H45" i="2"/>
  <c r="P44" i="2"/>
  <c r="H44" i="2"/>
  <c r="P43" i="2"/>
  <c r="H43" i="2"/>
  <c r="P42" i="2"/>
  <c r="H42" i="2"/>
  <c r="P41" i="2"/>
  <c r="H41" i="2"/>
  <c r="P40" i="2"/>
  <c r="H40" i="2"/>
  <c r="P39" i="2"/>
  <c r="H39" i="2"/>
  <c r="P38" i="2"/>
  <c r="H38" i="2"/>
  <c r="P37" i="2"/>
  <c r="H37" i="2"/>
  <c r="P36" i="2"/>
  <c r="H36" i="2"/>
  <c r="P35" i="2"/>
  <c r="H35" i="2"/>
  <c r="P34" i="2"/>
  <c r="H34" i="2"/>
  <c r="P33" i="2"/>
  <c r="H33" i="2"/>
  <c r="P32" i="2"/>
  <c r="H32" i="2"/>
  <c r="P31" i="2"/>
  <c r="H31" i="2"/>
  <c r="P30" i="2"/>
  <c r="H30" i="2"/>
  <c r="P29" i="2"/>
  <c r="H29" i="2"/>
  <c r="P28" i="2"/>
  <c r="H28" i="2"/>
  <c r="P27" i="2"/>
  <c r="H27" i="2"/>
  <c r="P26" i="2"/>
  <c r="H26" i="2"/>
  <c r="P25" i="2"/>
  <c r="H25" i="2"/>
  <c r="P24" i="2"/>
  <c r="H24" i="2"/>
  <c r="P23" i="2"/>
  <c r="H23" i="2"/>
  <c r="P22" i="2"/>
  <c r="H22" i="2"/>
  <c r="P21" i="2"/>
  <c r="H21" i="2"/>
  <c r="P20" i="2"/>
  <c r="H20" i="2"/>
  <c r="P19" i="2"/>
  <c r="H19" i="2"/>
  <c r="P18" i="2"/>
  <c r="H18" i="2"/>
  <c r="P17" i="2"/>
  <c r="H17" i="2"/>
  <c r="P16" i="2"/>
  <c r="H16" i="2"/>
  <c r="P15" i="2"/>
  <c r="H15" i="2"/>
  <c r="P14" i="2"/>
  <c r="H14" i="2"/>
  <c r="P13" i="2"/>
  <c r="H13" i="2"/>
  <c r="P12" i="2"/>
  <c r="H12" i="2"/>
  <c r="P11" i="2"/>
  <c r="H11" i="2"/>
  <c r="P10" i="2"/>
  <c r="H10" i="2"/>
  <c r="P9" i="2"/>
  <c r="H9" i="2"/>
  <c r="P8" i="2"/>
  <c r="H8" i="2"/>
  <c r="I8" i="5" l="1"/>
  <c r="I12" i="5" s="1"/>
  <c r="I9" i="5"/>
  <c r="I10" i="5"/>
</calcChain>
</file>

<file path=xl/sharedStrings.xml><?xml version="1.0" encoding="utf-8"?>
<sst xmlns="http://schemas.openxmlformats.org/spreadsheetml/2006/main" count="224" uniqueCount="141">
  <si>
    <t>業務棚卸しワークシート　使い方</t>
  </si>
  <si>
    <t>■このワークシートでできること</t>
  </si>
  <si>
    <t>■推奨判定のルール（目安です。最終判断は「判定」列で行います）</t>
  </si>
  <si>
    <t>■色の意味</t>
  </si>
  <si>
    <t>薄い黄色のセル＝記入するセルです。青い見出しのセルと、灰色の計算セルは編集不要です。</t>
  </si>
  <si>
    <t>※記入例は、書き方を説明するための仮想のモデルケースです。</t>
  </si>
  <si>
    <t>業務棚卸しワークシート（空欄）</t>
  </si>
  <si>
    <t>薄い黄色のセルに記入します。灰色のセル（月間時間・推奨判定）は自動で計算されます。</t>
  </si>
  <si>
    <t>目的</t>
  </si>
  <si>
    <t>範囲</t>
  </si>
  <si>
    <t>ゴール（数字で）</t>
  </si>
  <si>
    <t>No</t>
  </si>
  <si>
    <t>業務名</t>
  </si>
  <si>
    <t>分類</t>
  </si>
  <si>
    <t>担当者</t>
  </si>
  <si>
    <t>頻度</t>
  </si>
  <si>
    <t>月間件数</t>
  </si>
  <si>
    <r>
      <rPr>
        <b/>
        <sz val="10.5"/>
        <color rgb="FF1F2937"/>
        <rFont val="游ゴシック"/>
        <family val="3"/>
        <charset val="128"/>
      </rPr>
      <t>1</t>
    </r>
    <r>
      <rPr>
        <b/>
        <sz val="10.5"/>
        <color rgb="FF1F2937"/>
        <rFont val="Noto Sans CJK SC"/>
        <family val="2"/>
      </rPr>
      <t>件あたりの時間（分）</t>
    </r>
  </si>
  <si>
    <r>
      <rPr>
        <b/>
        <sz val="10.5"/>
        <color rgb="FF1F2937"/>
        <rFont val="Noto Sans CJK SC"/>
        <family val="2"/>
      </rPr>
      <t>月間時間（</t>
    </r>
    <r>
      <rPr>
        <b/>
        <sz val="10.5"/>
        <color rgb="FF1F2937"/>
        <rFont val="游ゴシック"/>
        <family val="3"/>
        <charset val="128"/>
      </rPr>
      <t>h</t>
    </r>
    <r>
      <rPr>
        <b/>
        <sz val="10.5"/>
        <color rgb="FF1F2937"/>
        <rFont val="Noto Sans CJK SC"/>
        <family val="2"/>
      </rPr>
      <t>）</t>
    </r>
  </si>
  <si>
    <t>運用手段</t>
  </si>
  <si>
    <t>必要性</t>
  </si>
  <si>
    <t>似た業務・重複</t>
  </si>
  <si>
    <t>ミス・手戻り</t>
  </si>
  <si>
    <t>対応できる人数</t>
  </si>
  <si>
    <t>転記・再入力</t>
  </si>
  <si>
    <t>例外の多さ</t>
  </si>
  <si>
    <t>推奨判定</t>
  </si>
  <si>
    <t>判定</t>
  </si>
  <si>
    <t>判定の理由</t>
  </si>
  <si>
    <t>次の行動</t>
  </si>
  <si>
    <t>担当</t>
  </si>
  <si>
    <t>期限</t>
  </si>
  <si>
    <r>
      <rPr>
        <b/>
        <sz val="10.5"/>
        <color rgb="FF1F2937"/>
        <rFont val="Noto Sans CJK SC"/>
        <family val="2"/>
      </rPr>
      <t>削減見込み（</t>
    </r>
    <r>
      <rPr>
        <b/>
        <sz val="10.5"/>
        <color rgb="FF1F2937"/>
        <rFont val="游ゴシック"/>
        <family val="3"/>
        <charset val="128"/>
      </rPr>
      <t>h/</t>
    </r>
    <r>
      <rPr>
        <b/>
        <sz val="10.5"/>
        <color rgb="FF1F2937"/>
        <rFont val="Noto Sans CJK SC"/>
        <family val="2"/>
      </rPr>
      <t>月）</t>
    </r>
  </si>
  <si>
    <t>記入例（仮想のモデルケース）</t>
  </si>
  <si>
    <r>
      <rPr>
        <sz val="9.5"/>
        <color rgb="FF4B5563"/>
        <rFont val="Noto Sans CJK SC"/>
        <family val="2"/>
      </rPr>
      <t>バックオフィスの</t>
    </r>
    <r>
      <rPr>
        <sz val="9.5"/>
        <color rgb="FF4B5563"/>
        <rFont val="游ゴシック"/>
        <family val="3"/>
        <charset val="128"/>
      </rPr>
      <t>6</t>
    </r>
    <r>
      <rPr>
        <sz val="9.5"/>
        <color rgb="FF4B5563"/>
        <rFont val="Noto Sans CJK SC"/>
        <family val="2"/>
      </rPr>
      <t>業務の記入例です。推奨判定と判定が一致しない場合は、判定の理由を必ず書きます。</t>
    </r>
  </si>
  <si>
    <t>業務の削減と、システム化の候補選び</t>
  </si>
  <si>
    <t>営業事務・経理・総務・人事の定型業務</t>
  </si>
  <si>
    <r>
      <rPr>
        <sz val="10.5"/>
        <color rgb="FF1F2937"/>
        <rFont val="Noto Sans CJK SC"/>
        <family val="2"/>
      </rPr>
      <t>月</t>
    </r>
    <r>
      <rPr>
        <sz val="10.5"/>
        <color rgb="FF1F2937"/>
        <rFont val="游ゴシック"/>
        <family val="3"/>
        <charset val="128"/>
      </rPr>
      <t>20</t>
    </r>
    <r>
      <rPr>
        <sz val="10.5"/>
        <color rgb="FF1F2937"/>
        <rFont val="Noto Sans CJK SC"/>
        <family val="2"/>
      </rPr>
      <t>時間分の作業を減らす。システム化の候補を</t>
    </r>
    <r>
      <rPr>
        <sz val="10.5"/>
        <color rgb="FF1F2937"/>
        <rFont val="游ゴシック"/>
        <family val="3"/>
        <charset val="128"/>
      </rPr>
      <t>2</t>
    </r>
    <r>
      <rPr>
        <sz val="10.5"/>
        <color rgb="FF1F2937"/>
        <rFont val="Noto Sans CJK SC"/>
        <family val="2"/>
      </rPr>
      <t>つ選ぶ</t>
    </r>
  </si>
  <si>
    <t>請求書発行</t>
  </si>
  <si>
    <t>売上・請求</t>
  </si>
  <si>
    <r>
      <rPr>
        <sz val="10.5"/>
        <color rgb="FF1F2937"/>
        <rFont val="Noto Sans CJK SC"/>
        <family val="2"/>
      </rPr>
      <t>営業事務</t>
    </r>
    <r>
      <rPr>
        <sz val="10.5"/>
        <color rgb="FF1F2937"/>
        <rFont val="游ゴシック"/>
        <family val="3"/>
        <charset val="128"/>
      </rPr>
      <t>A</t>
    </r>
  </si>
  <si>
    <t>毎月</t>
  </si>
  <si>
    <t>Excel</t>
  </si>
  <si>
    <t>必要</t>
  </si>
  <si>
    <t>なし</t>
  </si>
  <si>
    <t>多</t>
  </si>
  <si>
    <r>
      <rPr>
        <sz val="10.5"/>
        <color rgb="FF1F2937"/>
        <rFont val="游ゴシック"/>
        <family val="3"/>
        <charset val="128"/>
      </rPr>
      <t>1</t>
    </r>
    <r>
      <rPr>
        <sz val="10.5"/>
        <color rgb="FF1F2937"/>
        <rFont val="Noto Sans CJK SC"/>
        <family val="2"/>
      </rPr>
      <t>人</t>
    </r>
  </si>
  <si>
    <t>あり</t>
  </si>
  <si>
    <t>システム化</t>
  </si>
  <si>
    <t>件数が多く、基幹システムからの転記と差し戻しが多い</t>
  </si>
  <si>
    <r>
      <rPr>
        <sz val="10.5"/>
        <color rgb="FF1F2937"/>
        <rFont val="Noto Sans CJK SC"/>
        <family val="2"/>
      </rPr>
      <t>受注データから請求書を作る仕組みを</t>
    </r>
    <r>
      <rPr>
        <sz val="10.5"/>
        <color rgb="FF1F2937"/>
        <rFont val="游ゴシック"/>
        <family val="3"/>
        <charset val="128"/>
      </rPr>
      <t>PoC</t>
    </r>
    <r>
      <rPr>
        <sz val="10.5"/>
        <color rgb="FF1F2937"/>
        <rFont val="Noto Sans CJK SC"/>
        <family val="2"/>
      </rPr>
      <t>で検証</t>
    </r>
  </si>
  <si>
    <t>営業事務課長</t>
  </si>
  <si>
    <r>
      <rPr>
        <sz val="10.5"/>
        <color rgb="FF1F2937"/>
        <rFont val="Noto Sans CJK SC"/>
        <family val="2"/>
      </rPr>
      <t>約</t>
    </r>
    <r>
      <rPr>
        <sz val="10.5"/>
        <color rgb="FF1F2937"/>
        <rFont val="游ゴシック"/>
        <family val="3"/>
        <charset val="128"/>
      </rPr>
      <t>2</t>
    </r>
    <r>
      <rPr>
        <sz val="10.5"/>
        <color rgb="FF1F2937"/>
        <rFont val="Noto Sans CJK SC"/>
        <family val="2"/>
      </rPr>
      <t>か月後</t>
    </r>
  </si>
  <si>
    <t>入金消込</t>
  </si>
  <si>
    <t>売掛金</t>
  </si>
  <si>
    <r>
      <rPr>
        <sz val="10.5"/>
        <color rgb="FF1F2937"/>
        <rFont val="Noto Sans CJK SC"/>
        <family val="2"/>
      </rPr>
      <t>経理</t>
    </r>
    <r>
      <rPr>
        <sz val="10.5"/>
        <color rgb="FF1F2937"/>
        <rFont val="游ゴシック"/>
        <family val="3"/>
        <charset val="128"/>
      </rPr>
      <t>B</t>
    </r>
  </si>
  <si>
    <t>毎日</t>
  </si>
  <si>
    <t>中</t>
  </si>
  <si>
    <r>
      <rPr>
        <sz val="10.5"/>
        <color rgb="FF1F2937"/>
        <rFont val="游ゴシック"/>
        <family val="3"/>
        <charset val="128"/>
      </rPr>
      <t>2</t>
    </r>
    <r>
      <rPr>
        <sz val="10.5"/>
        <color rgb="FF1F2937"/>
        <rFont val="Noto Sans CJK SC"/>
        <family val="2"/>
      </rPr>
      <t>人</t>
    </r>
  </si>
  <si>
    <t>請求データとの照合を手作業で行っている</t>
  </si>
  <si>
    <r>
      <rPr>
        <sz val="10.5"/>
        <color rgb="FF1F2937"/>
        <rFont val="Noto Sans CJK SC"/>
        <family val="2"/>
      </rPr>
      <t>請求書発行の</t>
    </r>
    <r>
      <rPr>
        <sz val="10.5"/>
        <color rgb="FF1F2937"/>
        <rFont val="游ゴシック"/>
        <family val="3"/>
        <charset val="128"/>
      </rPr>
      <t>PoC</t>
    </r>
    <r>
      <rPr>
        <sz val="10.5"/>
        <color rgb="FF1F2937"/>
        <rFont val="Noto Sans CJK SC"/>
        <family val="2"/>
      </rPr>
      <t>と同時に照合方法を検討</t>
    </r>
  </si>
  <si>
    <t>経理課長</t>
  </si>
  <si>
    <t>月次の売上報告資料</t>
  </si>
  <si>
    <t>報告</t>
  </si>
  <si>
    <r>
      <rPr>
        <sz val="10.5"/>
        <color rgb="FF1F2937"/>
        <rFont val="Noto Sans CJK SC"/>
        <family val="2"/>
      </rPr>
      <t>営業事務</t>
    </r>
    <r>
      <rPr>
        <sz val="10.5"/>
        <color rgb="FF1F2937"/>
        <rFont val="游ゴシック"/>
        <family val="3"/>
        <charset val="128"/>
      </rPr>
      <t>C</t>
    </r>
  </si>
  <si>
    <t>少</t>
  </si>
  <si>
    <t>まとめる</t>
  </si>
  <si>
    <t>経営会議資料と同じ数字を別に集計している</t>
  </si>
  <si>
    <t>経営会議の資料と統合する</t>
  </si>
  <si>
    <r>
      <rPr>
        <sz val="10.5"/>
        <color rgb="FF1F2937"/>
        <rFont val="Noto Sans CJK SC"/>
        <family val="2"/>
      </rPr>
      <t>約</t>
    </r>
    <r>
      <rPr>
        <sz val="10.5"/>
        <color rgb="FF1F2937"/>
        <rFont val="游ゴシック"/>
        <family val="3"/>
        <charset val="128"/>
      </rPr>
      <t>1</t>
    </r>
    <r>
      <rPr>
        <sz val="10.5"/>
        <color rgb="FF1F2937"/>
        <rFont val="Noto Sans CJK SC"/>
        <family val="2"/>
      </rPr>
      <t>か月後</t>
    </r>
  </si>
  <si>
    <t>備品購入申請の承認</t>
  </si>
  <si>
    <t>総務</t>
  </si>
  <si>
    <r>
      <rPr>
        <sz val="10.5"/>
        <color rgb="FF1F2937"/>
        <rFont val="Noto Sans CJK SC"/>
        <family val="2"/>
      </rPr>
      <t>総務</t>
    </r>
    <r>
      <rPr>
        <sz val="10.5"/>
        <color rgb="FF1F2937"/>
        <rFont val="游ゴシック"/>
        <family val="3"/>
        <charset val="128"/>
      </rPr>
      <t>D</t>
    </r>
  </si>
  <si>
    <t>随時</t>
  </si>
  <si>
    <t>紙</t>
  </si>
  <si>
    <r>
      <rPr>
        <sz val="10.5"/>
        <color rgb="FF1F2937"/>
        <rFont val="游ゴシック"/>
        <family val="3"/>
        <charset val="128"/>
      </rPr>
      <t>3</t>
    </r>
    <r>
      <rPr>
        <sz val="10.5"/>
        <color rgb="FF1F2937"/>
        <rFont val="Noto Sans CJK SC"/>
        <family val="2"/>
      </rPr>
      <t>人以上</t>
    </r>
  </si>
  <si>
    <t>簡単にする</t>
  </si>
  <si>
    <r>
      <rPr>
        <sz val="10.5"/>
        <color rgb="FF1F2937"/>
        <rFont val="Noto Sans CJK SC"/>
        <family val="2"/>
      </rPr>
      <t>少額でも部長まで</t>
    </r>
    <r>
      <rPr>
        <sz val="10.5"/>
        <color rgb="FF1F2937"/>
        <rFont val="游ゴシック"/>
        <family val="3"/>
        <charset val="128"/>
      </rPr>
      <t>3</t>
    </r>
    <r>
      <rPr>
        <sz val="10.5"/>
        <color rgb="FF1F2937"/>
        <rFont val="Noto Sans CJK SC"/>
        <family val="2"/>
      </rPr>
      <t>段階の承認が必要</t>
    </r>
  </si>
  <si>
    <r>
      <rPr>
        <sz val="10.5"/>
        <color rgb="FF1F2937"/>
        <rFont val="游ゴシック"/>
        <family val="3"/>
        <charset val="128"/>
      </rPr>
      <t>1</t>
    </r>
    <r>
      <rPr>
        <sz val="10.5"/>
        <color rgb="FF1F2937"/>
        <rFont val="Noto Sans CJK SC"/>
        <family val="2"/>
      </rPr>
      <t>万円未満は課長承認のみにする</t>
    </r>
  </si>
  <si>
    <t>総務課長</t>
  </si>
  <si>
    <t>部署別の残業時間集計</t>
  </si>
  <si>
    <t>人事</t>
  </si>
  <si>
    <r>
      <rPr>
        <sz val="10.5"/>
        <color rgb="FF1F2937"/>
        <rFont val="Noto Sans CJK SC"/>
        <family val="2"/>
      </rPr>
      <t>人事</t>
    </r>
    <r>
      <rPr>
        <sz val="10.5"/>
        <color rgb="FF1F2937"/>
        <rFont val="游ゴシック"/>
        <family val="3"/>
        <charset val="128"/>
      </rPr>
      <t>E</t>
    </r>
  </si>
  <si>
    <t>不要</t>
  </si>
  <si>
    <t>やめる</t>
  </si>
  <si>
    <t>提出先で使われていないことを確認</t>
  </si>
  <si>
    <t>勤怠システムの標準帳票で代替する</t>
  </si>
  <si>
    <t>人事課長</t>
  </si>
  <si>
    <t>翌月から</t>
  </si>
  <si>
    <t>勤怠締め</t>
  </si>
  <si>
    <r>
      <rPr>
        <sz val="10.5"/>
        <color rgb="FF1F2937"/>
        <rFont val="Noto Sans CJK SC"/>
        <family val="2"/>
      </rPr>
      <t>人事</t>
    </r>
    <r>
      <rPr>
        <sz val="10.5"/>
        <color rgb="FF1F2937"/>
        <rFont val="游ゴシック"/>
        <family val="3"/>
        <charset val="128"/>
      </rPr>
      <t>F</t>
    </r>
  </si>
  <si>
    <t>システム</t>
  </si>
  <si>
    <t>残す</t>
  </si>
  <si>
    <r>
      <rPr>
        <sz val="10.5"/>
        <color rgb="FF1F2937"/>
        <rFont val="Noto Sans CJK SC"/>
        <family val="2"/>
      </rPr>
      <t>ミスが少なく、</t>
    </r>
    <r>
      <rPr>
        <sz val="10.5"/>
        <color rgb="FF1F2937"/>
        <rFont val="游ゴシック"/>
        <family val="3"/>
        <charset val="128"/>
      </rPr>
      <t>2</t>
    </r>
    <r>
      <rPr>
        <sz val="10.5"/>
        <color rgb="FF1F2937"/>
        <rFont val="Noto Sans CJK SC"/>
        <family val="2"/>
      </rPr>
      <t>人で対応できている</t>
    </r>
  </si>
  <si>
    <r>
      <rPr>
        <sz val="10.5"/>
        <color rgb="FF1F2937"/>
        <rFont val="Noto Sans CJK SC"/>
        <family val="2"/>
      </rPr>
      <t>手順書を整備し、年</t>
    </r>
    <r>
      <rPr>
        <sz val="10.5"/>
        <color rgb="FF1F2937"/>
        <rFont val="游ゴシック"/>
        <family val="3"/>
        <charset val="128"/>
      </rPr>
      <t>1</t>
    </r>
    <r>
      <rPr>
        <sz val="10.5"/>
        <color rgb="FF1F2937"/>
        <rFont val="Noto Sans CJK SC"/>
        <family val="2"/>
      </rPr>
      <t>回点検する</t>
    </r>
  </si>
  <si>
    <r>
      <rPr>
        <sz val="10.5"/>
        <color rgb="FF1F2937"/>
        <rFont val="Noto Sans CJK SC"/>
        <family val="2"/>
      </rPr>
      <t>約</t>
    </r>
    <r>
      <rPr>
        <sz val="10.5"/>
        <color rgb="FF1F2937"/>
        <rFont val="游ゴシック"/>
        <family val="3"/>
        <charset val="128"/>
      </rPr>
      <t>3</t>
    </r>
    <r>
      <rPr>
        <sz val="10.5"/>
        <color rgb="FF1F2937"/>
        <rFont val="Noto Sans CJK SC"/>
        <family val="2"/>
      </rPr>
      <t>か月後</t>
    </r>
  </si>
  <si>
    <t>判定の基準</t>
  </si>
  <si>
    <t>判定は効果の大きい「やめる」から順に考えます。</t>
  </si>
  <si>
    <t>意味</t>
  </si>
  <si>
    <t>当てはまる業務の例</t>
  </si>
  <si>
    <r>
      <rPr>
        <sz val="10.5"/>
        <color rgb="FF1F2937"/>
        <rFont val="Noto Sans CJK SC"/>
        <family val="2"/>
      </rPr>
      <t>やめる（</t>
    </r>
    <r>
      <rPr>
        <sz val="10.5"/>
        <color rgb="FF1F2937"/>
        <rFont val="游ゴシック"/>
        <family val="3"/>
        <charset val="128"/>
      </rPr>
      <t>Eliminate</t>
    </r>
    <r>
      <rPr>
        <sz val="10.5"/>
        <color rgb="FF1F2937"/>
        <rFont val="Noto Sans CJK SC"/>
        <family val="2"/>
      </rPr>
      <t>：排除）</t>
    </r>
  </si>
  <si>
    <t>業務そのものをなくす</t>
  </si>
  <si>
    <t>誰も読んでいない定例の報告資料、二重のチェック</t>
  </si>
  <si>
    <r>
      <rPr>
        <sz val="10.5"/>
        <color rgb="FF1F2937"/>
        <rFont val="Noto Sans CJK SC"/>
        <family val="2"/>
      </rPr>
      <t>まとめる（</t>
    </r>
    <r>
      <rPr>
        <sz val="10.5"/>
        <color rgb="FF1F2937"/>
        <rFont val="游ゴシック"/>
        <family val="3"/>
        <charset val="128"/>
      </rPr>
      <t>Combine</t>
    </r>
    <r>
      <rPr>
        <sz val="10.5"/>
        <color rgb="FF1F2937"/>
        <rFont val="Noto Sans CJK SC"/>
        <family val="2"/>
      </rPr>
      <t>：結合）</t>
    </r>
  </si>
  <si>
    <r>
      <rPr>
        <sz val="10.5"/>
        <color rgb="FF1F2937"/>
        <rFont val="Noto Sans CJK SC"/>
        <family val="2"/>
      </rPr>
      <t>似た業務や重複する業務を</t>
    </r>
    <r>
      <rPr>
        <sz val="10.5"/>
        <color rgb="FF1F2937"/>
        <rFont val="游ゴシック"/>
        <family val="3"/>
        <charset val="128"/>
      </rPr>
      <t>1</t>
    </r>
    <r>
      <rPr>
        <sz val="10.5"/>
        <color rgb="FF1F2937"/>
        <rFont val="Noto Sans CJK SC"/>
        <family val="2"/>
      </rPr>
      <t>つにする</t>
    </r>
  </si>
  <si>
    <t>部署ごとの備品発注、似た内容の集計表</t>
  </si>
  <si>
    <r>
      <rPr>
        <sz val="10.5"/>
        <color rgb="FF1F2937"/>
        <rFont val="Noto Sans CJK SC"/>
        <family val="2"/>
      </rPr>
      <t>入れ替える（</t>
    </r>
    <r>
      <rPr>
        <sz val="10.5"/>
        <color rgb="FF1F2937"/>
        <rFont val="游ゴシック"/>
        <family val="3"/>
        <charset val="128"/>
      </rPr>
      <t>Rearrange</t>
    </r>
    <r>
      <rPr>
        <sz val="10.5"/>
        <color rgb="FF1F2937"/>
        <rFont val="Noto Sans CJK SC"/>
        <family val="2"/>
      </rPr>
      <t>：交換）</t>
    </r>
  </si>
  <si>
    <t>順番・担当・時期を変える</t>
  </si>
  <si>
    <t>月末集中の作業を月中に分散、承認を並列にする</t>
  </si>
  <si>
    <r>
      <rPr>
        <sz val="10.5"/>
        <color rgb="FF1F2937"/>
        <rFont val="Noto Sans CJK SC"/>
        <family val="2"/>
      </rPr>
      <t>簡単にする（</t>
    </r>
    <r>
      <rPr>
        <sz val="10.5"/>
        <color rgb="FF1F2937"/>
        <rFont val="游ゴシック"/>
        <family val="3"/>
        <charset val="128"/>
      </rPr>
      <t>Simplify</t>
    </r>
    <r>
      <rPr>
        <sz val="10.5"/>
        <color rgb="FF1F2937"/>
        <rFont val="Noto Sans CJK SC"/>
        <family val="2"/>
      </rPr>
      <t>：簡素化）</t>
    </r>
  </si>
  <si>
    <t>手順を短くする。手順書やチェック表を作る</t>
  </si>
  <si>
    <t>承認段数を減らす、入力項目を減らす</t>
  </si>
  <si>
    <t>データと手順をシステムに移す</t>
  </si>
  <si>
    <t>件数が多く、転記やミスが多い請求書発行や入金消込</t>
  </si>
  <si>
    <t>今のやり方を続け、定期的に点検する</t>
  </si>
  <si>
    <t>件数が少なく、ミスや属人化の心配が小さい業務</t>
  </si>
  <si>
    <r>
      <rPr>
        <b/>
        <sz val="10.5"/>
        <color rgb="FF1F2937"/>
        <rFont val="Noto Sans CJK SC"/>
        <family val="2"/>
      </rPr>
      <t>システム化候補の基準（月間時間・</t>
    </r>
    <r>
      <rPr>
        <b/>
        <sz val="10.5"/>
        <color rgb="FF1F2937"/>
        <rFont val="游ゴシック"/>
        <family val="3"/>
        <charset val="128"/>
      </rPr>
      <t>h</t>
    </r>
    <r>
      <rPr>
        <b/>
        <sz val="10.5"/>
        <color rgb="FF1F2937"/>
        <rFont val="Noto Sans CJK SC"/>
        <family val="2"/>
      </rPr>
      <t>）</t>
    </r>
  </si>
  <si>
    <t>推奨判定で「システム化候補」とする月間時間の下限。部署の規模に合わせて変更できます</t>
  </si>
  <si>
    <t>集計（判定ごと）</t>
  </si>
  <si>
    <t>「ワークシート」の判定列をもとに自動で集計します。記入例の集計は右側に表示しています。</t>
  </si>
  <si>
    <t>業務数</t>
  </si>
  <si>
    <t>記入例：判定</t>
  </si>
  <si>
    <t>入れ替える</t>
  </si>
  <si>
    <t>未判定</t>
  </si>
  <si>
    <t>―</t>
  </si>
  <si>
    <t>合計</t>
  </si>
  <si>
    <t>削減見込みの合計を、ワークシート上部の「ゴール」と比べてください。届かない場合は、判定と次の行動を見直します。</t>
  </si>
  <si>
    <t>Slopebase編集部　｜　記事「業務棚卸しのやり方」付録</t>
  </si>
  <si>
    <t>部署の業務を1行ずつ書き出し、業務量と課題を記入して、業務ごとに「やめる・まとめる・入れ替える・簡単にする・システム化・残す」を判定します。判定に使う項目を入れると「推奨判定」の列に目安が表示され、「集計」シートで判定ごとの業務数と時間がわかります。</t>
  </si>
  <si>
    <t>■記入の手順（記事の「やり方6ステップ」に対応）</t>
  </si>
  <si>
    <t>1. ワークシート上部に目的・範囲・ゴール（例：月20時間減らす）を書く</t>
  </si>
  <si>
    <t>2. 業務を1行に1つずつ書き出す。「入金消込」「請求書発行」のように、始まりと終わりがある単位でそろえる</t>
  </si>
  <si>
    <t>3. 月間件数と1件あたりの時間（分）を入れる。月間時間は自動で計算される</t>
  </si>
  <si>
    <t>4. 運用手段、必要性、似た業務、ミス・手戻り、対応できる人数、転記、例外の多さをプルダウンで選ぶ</t>
  </si>
  <si>
    <t>5. 推奨判定を参考に、管理職も入って「判定」を選び、理由を書く</t>
  </si>
  <si>
    <t>6. 次の行動・担当・期限・削減見込みを書き、「集計」シートでゴールに届くかを確かめる</t>
  </si>
  <si>
    <t>必要性が「不要」→やめる候補／似た業務が「あり」→まとめる候補／月間時間が未記入→（件数・時間を記入）／月間時間が10時間以上で、ミスが「多」・転記「あり」・対応できる人数「1人」のいずれか→システム化候補／ミスが「少」以外・対応できる人数「1人」・例外が「多」のいずれか→簡単にする候補／それ以外→残す</t>
  </si>
  <si>
    <t>「入れ替える」（順番・担当・時期を変える）は自動では判定しません。判定の会議で検討してください。システム化候補の基準時間（10時間）は「判定の基準」シートのセルで変更できます。</t>
  </si>
  <si>
    <t>1件あたりの時間（分）</t>
  </si>
  <si>
    <t>月間時間（h）</t>
  </si>
  <si>
    <t>削減見込み（h/月）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</si>
</sst>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"/>
    </font>
    <font>
      <sz val="9.5"/>
      <color rgb="FF4B5563"/>
      <name val="游ゴシック"/>
      <family val="3"/>
      <charset val="128"/>
    </font>
    <font>
      <sz val="9.5"/>
      <color rgb="FF4B5563"/>
      <name val="Noto Sans CJK SC"/>
      <family val="2"/>
    </font>
    <font>
      <b/>
      <sz val="10.5"/>
      <color rgb="FF1F2937"/>
      <name val="Noto Sans CJK SC"/>
      <family val="2"/>
    </font>
    <font>
      <sz val="10.5"/>
      <color rgb="FF1F2937"/>
      <name val="Noto Sans CJK SC"/>
      <family val="2"/>
    </font>
    <font>
      <sz val="10.5"/>
      <color rgb="FF1F2937"/>
      <name val="游ゴシック"/>
      <family val="3"/>
      <charset val="128"/>
    </font>
    <font>
      <b/>
      <sz val="10.5"/>
      <color rgb="FF1F2937"/>
      <name val="游ゴシック"/>
      <family val="3"/>
      <charset val="128"/>
    </font>
    <font>
      <b/>
      <sz val="15"/>
      <color rgb="FFFFFFFF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.5"/>
      <color rgb="FF4B5563"/>
      <name val="メイリオ"/>
      <family val="3"/>
      <charset val="128"/>
    </font>
    <font>
      <b/>
      <sz val="10.5"/>
      <color rgb="FF1F2937"/>
      <name val="メイリオ"/>
      <family val="3"/>
      <charset val="128"/>
    </font>
    <font>
      <sz val="10.5"/>
      <color rgb="FF1F2937"/>
      <name val="メイリオ"/>
      <family val="3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A5BA6"/>
        <bgColor rgb="FF3366FF"/>
      </patternFill>
    </fill>
    <fill>
      <patternFill patternType="solid">
        <fgColor rgb="FFDCE8F5"/>
        <bgColor rgb="FFEEF1F5"/>
      </patternFill>
    </fill>
    <fill>
      <patternFill patternType="solid">
        <fgColor rgb="FFFFF8DC"/>
        <bgColor rgb="FFFFFFFF"/>
      </patternFill>
    </fill>
    <fill>
      <patternFill patternType="solid">
        <fgColor rgb="FFEEF1F5"/>
        <bgColor rgb="FFDCE8F5"/>
      </patternFill>
    </fill>
  </fills>
  <borders count="2">
    <border>
      <left/>
      <right/>
      <top/>
      <bottom/>
      <diagonal/>
    </border>
    <border>
      <left style="thin">
        <color rgb="FFA7B0BE"/>
      </left>
      <right style="thin">
        <color rgb="FFA7B0BE"/>
      </right>
      <top style="thin">
        <color rgb="FFA7B0BE"/>
      </top>
      <bottom style="thin">
        <color rgb="FFA7B0B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inden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9" fillId="0" borderId="0" xfId="0" applyFont="1"/>
    <xf numFmtId="0" fontId="10" fillId="3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4">
    <dxf>
      <fill>
        <patternFill>
          <bgColor rgb="FFF3D6D6"/>
        </patternFill>
      </fill>
    </dxf>
    <dxf>
      <fill>
        <patternFill>
          <bgColor rgb="FFFDE7DA"/>
        </patternFill>
      </fill>
    </dxf>
    <dxf>
      <fill>
        <patternFill>
          <bgColor rgb="FFF3D6D6"/>
        </patternFill>
      </fill>
    </dxf>
    <dxf>
      <fill>
        <patternFill>
          <bgColor rgb="FFFDE7D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7B0BE"/>
      <rgbColor rgb="FF808080"/>
      <rgbColor rgb="FF9999FF"/>
      <rgbColor rgb="FF993366"/>
      <rgbColor rgb="FFFFF8DC"/>
      <rgbColor rgb="FFDCE8F5"/>
      <rgbColor rgb="FF660066"/>
      <rgbColor rgb="FFFF8080"/>
      <rgbColor rgb="FF1A5BA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5"/>
      <rgbColor rgb="FFCCFFCC"/>
      <rgbColor rgb="FFFDE7DA"/>
      <rgbColor rgb="FF99CCFF"/>
      <rgbColor rgb="FFFF99CC"/>
      <rgbColor rgb="FFCC99FF"/>
      <rgbColor rgb="FFF3D6D6"/>
      <rgbColor rgb="FF3366FF"/>
      <rgbColor rgb="FF33CCCC"/>
      <rgbColor rgb="FF99CC00"/>
      <rgbColor rgb="FFFFCC00"/>
      <rgbColor rgb="FFFF9900"/>
      <rgbColor rgb="FFFF6600"/>
      <rgbColor rgb="FF4B5563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zoomScaleNormal="100" workbookViewId="0">
      <selection sqref="A1:J1"/>
    </sheetView>
  </sheetViews>
  <sheetFormatPr defaultColWidth="8.7109375" defaultRowHeight="18.75"/>
  <cols>
    <col min="1" max="1" width="4" style="18" customWidth="1"/>
    <col min="2" max="10" width="12" style="18" customWidth="1"/>
    <col min="11" max="16384" width="8.7109375" style="18"/>
  </cols>
  <sheetData>
    <row r="1" spans="1:10" ht="30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>
      <c r="A2" s="19" t="s">
        <v>127</v>
      </c>
      <c r="B2" s="19"/>
      <c r="C2" s="19"/>
      <c r="D2" s="19"/>
      <c r="E2" s="19"/>
      <c r="F2" s="19"/>
      <c r="G2" s="19"/>
      <c r="H2" s="19"/>
      <c r="I2" s="19"/>
      <c r="J2" s="19"/>
    </row>
    <row r="4" spans="1:10" ht="18" customHeight="1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33.75" customHeight="1">
      <c r="A5" s="21" t="s">
        <v>128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8" customHeight="1">
      <c r="A6" s="21"/>
      <c r="B6" s="21"/>
      <c r="C6" s="21"/>
      <c r="D6" s="21"/>
      <c r="E6" s="21"/>
      <c r="F6" s="21"/>
      <c r="G6" s="21"/>
      <c r="H6" s="21"/>
      <c r="I6" s="21"/>
      <c r="J6" s="21"/>
    </row>
    <row r="7" spans="1:10" ht="18" customHeight="1">
      <c r="A7" s="20" t="s">
        <v>129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8" customHeight="1">
      <c r="A8" s="21" t="s">
        <v>130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ht="18" customHeight="1">
      <c r="A9" s="21" t="s">
        <v>131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ht="18" customHeight="1">
      <c r="A10" s="21" t="s">
        <v>132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18" customHeight="1">
      <c r="A11" s="21" t="s">
        <v>133</v>
      </c>
      <c r="B11" s="21"/>
      <c r="C11" s="21"/>
      <c r="D11" s="21"/>
      <c r="E11" s="21"/>
      <c r="F11" s="21"/>
      <c r="G11" s="21"/>
      <c r="H11" s="21"/>
      <c r="I11" s="21"/>
      <c r="J11" s="21"/>
    </row>
    <row r="12" spans="1:10" ht="18" customHeight="1">
      <c r="A12" s="21" t="s">
        <v>134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8" customHeight="1">
      <c r="A13" s="21" t="s">
        <v>135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ht="18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0" ht="18" customHeight="1">
      <c r="A15" s="20" t="s">
        <v>2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33.75" customHeight="1">
      <c r="A16" s="21" t="s">
        <v>136</v>
      </c>
      <c r="B16" s="21"/>
      <c r="C16" s="21"/>
      <c r="D16" s="21"/>
      <c r="E16" s="21"/>
      <c r="F16" s="21"/>
      <c r="G16" s="21"/>
      <c r="H16" s="21"/>
      <c r="I16" s="21"/>
      <c r="J16" s="21"/>
    </row>
    <row r="17" spans="1:10" ht="33.75" customHeight="1">
      <c r="A17" s="21" t="s">
        <v>137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10" ht="18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</row>
    <row r="19" spans="1:10" ht="18" customHeight="1">
      <c r="A19" s="20" t="s">
        <v>3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8" customHeight="1">
      <c r="A20" s="21" t="s">
        <v>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18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</row>
    <row r="22" spans="1:10" ht="18" customHeight="1">
      <c r="A22" s="21" t="s">
        <v>5</v>
      </c>
      <c r="B22" s="21"/>
      <c r="C22" s="21"/>
      <c r="D22" s="21"/>
      <c r="E22" s="21"/>
      <c r="F22" s="21"/>
      <c r="G22" s="21"/>
      <c r="H22" s="21"/>
      <c r="I22" s="21"/>
      <c r="J22" s="21"/>
    </row>
  </sheetData>
  <mergeCells count="21">
    <mergeCell ref="A22:J22"/>
    <mergeCell ref="A17:J17"/>
    <mergeCell ref="A18:J18"/>
    <mergeCell ref="A19:J19"/>
    <mergeCell ref="A20:J20"/>
    <mergeCell ref="A21:J21"/>
    <mergeCell ref="A12:J12"/>
    <mergeCell ref="A13:J13"/>
    <mergeCell ref="A14:J14"/>
    <mergeCell ref="A15:J15"/>
    <mergeCell ref="A16:J16"/>
    <mergeCell ref="A7:J7"/>
    <mergeCell ref="A8:J8"/>
    <mergeCell ref="A9:J9"/>
    <mergeCell ref="A10:J10"/>
    <mergeCell ref="A11:J11"/>
    <mergeCell ref="A1:J1"/>
    <mergeCell ref="A2:J2"/>
    <mergeCell ref="A4:J4"/>
    <mergeCell ref="A5:J5"/>
    <mergeCell ref="A6:J6"/>
  </mergeCells>
  <phoneticPr fontId="12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7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8.7109375" defaultRowHeight="18.75"/>
  <cols>
    <col min="1" max="1" width="5" style="18" customWidth="1"/>
    <col min="2" max="2" width="22" style="18" customWidth="1"/>
    <col min="3" max="4" width="12" style="18" customWidth="1"/>
    <col min="5" max="5" width="8" style="18" customWidth="1"/>
    <col min="6" max="6" width="9" style="18" customWidth="1"/>
    <col min="7" max="9" width="10" style="18" customWidth="1"/>
    <col min="10" max="10" width="9" style="18" customWidth="1"/>
    <col min="11" max="11" width="10" style="18" customWidth="1"/>
    <col min="12" max="12" width="9" style="18" customWidth="1"/>
    <col min="13" max="13" width="11" style="18" customWidth="1"/>
    <col min="14" max="15" width="9" style="18" customWidth="1"/>
    <col min="16" max="16" width="15" style="18" customWidth="1"/>
    <col min="17" max="17" width="12" style="18" customWidth="1"/>
    <col min="18" max="18" width="26" style="18" customWidth="1"/>
    <col min="19" max="19" width="30" style="18" customWidth="1"/>
    <col min="20" max="20" width="10" style="18" customWidth="1"/>
    <col min="21" max="22" width="11" style="18" customWidth="1"/>
    <col min="23" max="16384" width="8.7109375" style="18"/>
  </cols>
  <sheetData>
    <row r="1" spans="1:22" ht="30" customHeight="1">
      <c r="A1" s="17" t="s">
        <v>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>
      <c r="A2" s="22" t="s">
        <v>7</v>
      </c>
    </row>
    <row r="3" spans="1:22" ht="16.350000000000001" customHeight="1">
      <c r="A3" s="23" t="s">
        <v>8</v>
      </c>
      <c r="B3" s="23"/>
      <c r="C3" s="24"/>
      <c r="D3" s="24"/>
      <c r="E3" s="24"/>
      <c r="F3" s="24"/>
      <c r="G3" s="24"/>
      <c r="H3" s="24"/>
      <c r="I3" s="24"/>
    </row>
    <row r="4" spans="1:22" ht="16.350000000000001" customHeight="1">
      <c r="A4" s="23" t="s">
        <v>9</v>
      </c>
      <c r="B4" s="23"/>
      <c r="C4" s="24"/>
      <c r="D4" s="24"/>
      <c r="E4" s="24"/>
      <c r="F4" s="24"/>
      <c r="G4" s="24"/>
      <c r="H4" s="24"/>
      <c r="I4" s="24"/>
    </row>
    <row r="5" spans="1:22" ht="16.350000000000001" customHeight="1">
      <c r="A5" s="23" t="s">
        <v>10</v>
      </c>
      <c r="B5" s="23"/>
      <c r="C5" s="24"/>
      <c r="D5" s="24"/>
      <c r="E5" s="24"/>
      <c r="F5" s="24"/>
      <c r="G5" s="24"/>
      <c r="H5" s="24"/>
      <c r="I5" s="24"/>
    </row>
    <row r="7" spans="1:22" ht="36" customHeight="1">
      <c r="A7" s="25" t="s">
        <v>11</v>
      </c>
      <c r="B7" s="25" t="s">
        <v>12</v>
      </c>
      <c r="C7" s="25" t="s">
        <v>13</v>
      </c>
      <c r="D7" s="25" t="s">
        <v>14</v>
      </c>
      <c r="E7" s="25" t="s">
        <v>15</v>
      </c>
      <c r="F7" s="25" t="s">
        <v>16</v>
      </c>
      <c r="G7" s="25" t="s">
        <v>138</v>
      </c>
      <c r="H7" s="25" t="s">
        <v>139</v>
      </c>
      <c r="I7" s="25" t="s">
        <v>19</v>
      </c>
      <c r="J7" s="25" t="s">
        <v>20</v>
      </c>
      <c r="K7" s="25" t="s">
        <v>21</v>
      </c>
      <c r="L7" s="25" t="s">
        <v>22</v>
      </c>
      <c r="M7" s="25" t="s">
        <v>23</v>
      </c>
      <c r="N7" s="25" t="s">
        <v>24</v>
      </c>
      <c r="O7" s="25" t="s">
        <v>25</v>
      </c>
      <c r="P7" s="25" t="s">
        <v>26</v>
      </c>
      <c r="Q7" s="25" t="s">
        <v>27</v>
      </c>
      <c r="R7" s="25" t="s">
        <v>28</v>
      </c>
      <c r="S7" s="25" t="s">
        <v>29</v>
      </c>
      <c r="T7" s="25" t="s">
        <v>30</v>
      </c>
      <c r="U7" s="25" t="s">
        <v>31</v>
      </c>
      <c r="V7" s="25" t="s">
        <v>140</v>
      </c>
    </row>
    <row r="8" spans="1:22">
      <c r="A8" s="26">
        <v>1</v>
      </c>
      <c r="B8" s="27"/>
      <c r="C8" s="28"/>
      <c r="D8" s="28"/>
      <c r="E8" s="28"/>
      <c r="F8" s="28"/>
      <c r="G8" s="28"/>
      <c r="H8" s="29" t="str">
        <f t="shared" ref="H8:H39" si="0">IF(OR(F8="",G8=""),"",ROUND(F8*G8/60,1))</f>
        <v/>
      </c>
      <c r="I8" s="28"/>
      <c r="J8" s="28"/>
      <c r="K8" s="28"/>
      <c r="L8" s="28"/>
      <c r="M8" s="28"/>
      <c r="N8" s="28"/>
      <c r="O8" s="28"/>
      <c r="P8" s="29" t="str">
        <f>IF(B8="","",IF(J8="不要","やめる候補",IF(K8="あり","まとめる候補",IF(H8="","（件数・時間を記入）",IF(AND(N(H8)&gt;=判定の基準!$C$13,OR(L8="多",N8="あり",M8="1人")),"システム化候補",IF(OR(L8="多",L8="中",M8="1人",O8="多"),"簡単にする候補","残す"))))))</f>
        <v/>
      </c>
      <c r="Q8" s="28"/>
      <c r="R8" s="27"/>
      <c r="S8" s="27"/>
      <c r="T8" s="28"/>
      <c r="U8" s="28"/>
      <c r="V8" s="28"/>
    </row>
    <row r="9" spans="1:22">
      <c r="A9" s="26">
        <v>2</v>
      </c>
      <c r="B9" s="27"/>
      <c r="C9" s="28"/>
      <c r="D9" s="28"/>
      <c r="E9" s="28"/>
      <c r="F9" s="28"/>
      <c r="G9" s="28"/>
      <c r="H9" s="29" t="str">
        <f t="shared" si="0"/>
        <v/>
      </c>
      <c r="I9" s="28"/>
      <c r="J9" s="28"/>
      <c r="K9" s="28"/>
      <c r="L9" s="28"/>
      <c r="M9" s="28"/>
      <c r="N9" s="28"/>
      <c r="O9" s="28"/>
      <c r="P9" s="29" t="str">
        <f>IF(B9="","",IF(J9="不要","やめる候補",IF(K9="あり","まとめる候補",IF(H9="","（件数・時間を記入）",IF(AND(N(H9)&gt;=判定の基準!$C$13,OR(L9="多",N9="あり",M9="1人")),"システム化候補",IF(OR(L9="多",L9="中",M9="1人",O9="多"),"簡単にする候補","残す"))))))</f>
        <v/>
      </c>
      <c r="Q9" s="28"/>
      <c r="R9" s="27"/>
      <c r="S9" s="27"/>
      <c r="T9" s="28"/>
      <c r="U9" s="28"/>
      <c r="V9" s="28"/>
    </row>
    <row r="10" spans="1:22">
      <c r="A10" s="26">
        <v>3</v>
      </c>
      <c r="B10" s="27"/>
      <c r="C10" s="28"/>
      <c r="D10" s="28"/>
      <c r="E10" s="28"/>
      <c r="F10" s="28"/>
      <c r="G10" s="28"/>
      <c r="H10" s="29" t="str">
        <f t="shared" si="0"/>
        <v/>
      </c>
      <c r="I10" s="28"/>
      <c r="J10" s="28"/>
      <c r="K10" s="28"/>
      <c r="L10" s="28"/>
      <c r="M10" s="28"/>
      <c r="N10" s="28"/>
      <c r="O10" s="28"/>
      <c r="P10" s="29" t="str">
        <f>IF(B10="","",IF(J10="不要","やめる候補",IF(K10="あり","まとめる候補",IF(H10="","（件数・時間を記入）",IF(AND(N(H10)&gt;=判定の基準!$C$13,OR(L10="多",N10="あり",M10="1人")),"システム化候補",IF(OR(L10="多",L10="中",M10="1人",O10="多"),"簡単にする候補","残す"))))))</f>
        <v/>
      </c>
      <c r="Q10" s="28"/>
      <c r="R10" s="27"/>
      <c r="S10" s="27"/>
      <c r="T10" s="28"/>
      <c r="U10" s="28"/>
      <c r="V10" s="28"/>
    </row>
    <row r="11" spans="1:22">
      <c r="A11" s="26">
        <v>4</v>
      </c>
      <c r="B11" s="27"/>
      <c r="C11" s="28"/>
      <c r="D11" s="28"/>
      <c r="E11" s="28"/>
      <c r="F11" s="28"/>
      <c r="G11" s="28"/>
      <c r="H11" s="29" t="str">
        <f t="shared" si="0"/>
        <v/>
      </c>
      <c r="I11" s="28"/>
      <c r="J11" s="28"/>
      <c r="K11" s="28"/>
      <c r="L11" s="28"/>
      <c r="M11" s="28"/>
      <c r="N11" s="28"/>
      <c r="O11" s="28"/>
      <c r="P11" s="29" t="str">
        <f>IF(B11="","",IF(J11="不要","やめる候補",IF(K11="あり","まとめる候補",IF(H11="","（件数・時間を記入）",IF(AND(N(H11)&gt;=判定の基準!$C$13,OR(L11="多",N11="あり",M11="1人")),"システム化候補",IF(OR(L11="多",L11="中",M11="1人",O11="多"),"簡単にする候補","残す"))))))</f>
        <v/>
      </c>
      <c r="Q11" s="28"/>
      <c r="R11" s="27"/>
      <c r="S11" s="27"/>
      <c r="T11" s="28"/>
      <c r="U11" s="28"/>
      <c r="V11" s="28"/>
    </row>
    <row r="12" spans="1:22">
      <c r="A12" s="26">
        <v>5</v>
      </c>
      <c r="B12" s="27"/>
      <c r="C12" s="28"/>
      <c r="D12" s="28"/>
      <c r="E12" s="28"/>
      <c r="F12" s="28"/>
      <c r="G12" s="28"/>
      <c r="H12" s="29" t="str">
        <f t="shared" si="0"/>
        <v/>
      </c>
      <c r="I12" s="28"/>
      <c r="J12" s="28"/>
      <c r="K12" s="28"/>
      <c r="L12" s="28"/>
      <c r="M12" s="28"/>
      <c r="N12" s="28"/>
      <c r="O12" s="28"/>
      <c r="P12" s="29" t="str">
        <f>IF(B12="","",IF(J12="不要","やめる候補",IF(K12="あり","まとめる候補",IF(H12="","（件数・時間を記入）",IF(AND(N(H12)&gt;=判定の基準!$C$13,OR(L12="多",N12="あり",M12="1人")),"システム化候補",IF(OR(L12="多",L12="中",M12="1人",O12="多"),"簡単にする候補","残す"))))))</f>
        <v/>
      </c>
      <c r="Q12" s="28"/>
      <c r="R12" s="27"/>
      <c r="S12" s="27"/>
      <c r="T12" s="28"/>
      <c r="U12" s="28"/>
      <c r="V12" s="28"/>
    </row>
    <row r="13" spans="1:22">
      <c r="A13" s="26">
        <v>6</v>
      </c>
      <c r="B13" s="27"/>
      <c r="C13" s="28"/>
      <c r="D13" s="28"/>
      <c r="E13" s="28"/>
      <c r="F13" s="28"/>
      <c r="G13" s="28"/>
      <c r="H13" s="29" t="str">
        <f t="shared" si="0"/>
        <v/>
      </c>
      <c r="I13" s="28"/>
      <c r="J13" s="28"/>
      <c r="K13" s="28"/>
      <c r="L13" s="28"/>
      <c r="M13" s="28"/>
      <c r="N13" s="28"/>
      <c r="O13" s="28"/>
      <c r="P13" s="29" t="str">
        <f>IF(B13="","",IF(J13="不要","やめる候補",IF(K13="あり","まとめる候補",IF(H13="","（件数・時間を記入）",IF(AND(N(H13)&gt;=判定の基準!$C$13,OR(L13="多",N13="あり",M13="1人")),"システム化候補",IF(OR(L13="多",L13="中",M13="1人",O13="多"),"簡単にする候補","残す"))))))</f>
        <v/>
      </c>
      <c r="Q13" s="28"/>
      <c r="R13" s="27"/>
      <c r="S13" s="27"/>
      <c r="T13" s="28"/>
      <c r="U13" s="28"/>
      <c r="V13" s="28"/>
    </row>
    <row r="14" spans="1:22">
      <c r="A14" s="26">
        <v>7</v>
      </c>
      <c r="B14" s="27"/>
      <c r="C14" s="28"/>
      <c r="D14" s="28"/>
      <c r="E14" s="28"/>
      <c r="F14" s="28"/>
      <c r="G14" s="28"/>
      <c r="H14" s="29" t="str">
        <f t="shared" si="0"/>
        <v/>
      </c>
      <c r="I14" s="28"/>
      <c r="J14" s="28"/>
      <c r="K14" s="28"/>
      <c r="L14" s="28"/>
      <c r="M14" s="28"/>
      <c r="N14" s="28"/>
      <c r="O14" s="28"/>
      <c r="P14" s="29" t="str">
        <f>IF(B14="","",IF(J14="不要","やめる候補",IF(K14="あり","まとめる候補",IF(H14="","（件数・時間を記入）",IF(AND(N(H14)&gt;=判定の基準!$C$13,OR(L14="多",N14="あり",M14="1人")),"システム化候補",IF(OR(L14="多",L14="中",M14="1人",O14="多"),"簡単にする候補","残す"))))))</f>
        <v/>
      </c>
      <c r="Q14" s="28"/>
      <c r="R14" s="27"/>
      <c r="S14" s="27"/>
      <c r="T14" s="28"/>
      <c r="U14" s="28"/>
      <c r="V14" s="28"/>
    </row>
    <row r="15" spans="1:22">
      <c r="A15" s="26">
        <v>8</v>
      </c>
      <c r="B15" s="27"/>
      <c r="C15" s="28"/>
      <c r="D15" s="28"/>
      <c r="E15" s="28"/>
      <c r="F15" s="28"/>
      <c r="G15" s="28"/>
      <c r="H15" s="29" t="str">
        <f t="shared" si="0"/>
        <v/>
      </c>
      <c r="I15" s="28"/>
      <c r="J15" s="28"/>
      <c r="K15" s="28"/>
      <c r="L15" s="28"/>
      <c r="M15" s="28"/>
      <c r="N15" s="28"/>
      <c r="O15" s="28"/>
      <c r="P15" s="29" t="str">
        <f>IF(B15="","",IF(J15="不要","やめる候補",IF(K15="あり","まとめる候補",IF(H15="","（件数・時間を記入）",IF(AND(N(H15)&gt;=判定の基準!$C$13,OR(L15="多",N15="あり",M15="1人")),"システム化候補",IF(OR(L15="多",L15="中",M15="1人",O15="多"),"簡単にする候補","残す"))))))</f>
        <v/>
      </c>
      <c r="Q15" s="28"/>
      <c r="R15" s="27"/>
      <c r="S15" s="27"/>
      <c r="T15" s="28"/>
      <c r="U15" s="28"/>
      <c r="V15" s="28"/>
    </row>
    <row r="16" spans="1:22">
      <c r="A16" s="26">
        <v>9</v>
      </c>
      <c r="B16" s="27"/>
      <c r="C16" s="28"/>
      <c r="D16" s="28"/>
      <c r="E16" s="28"/>
      <c r="F16" s="28"/>
      <c r="G16" s="28"/>
      <c r="H16" s="29" t="str">
        <f t="shared" si="0"/>
        <v/>
      </c>
      <c r="I16" s="28"/>
      <c r="J16" s="28"/>
      <c r="K16" s="28"/>
      <c r="L16" s="28"/>
      <c r="M16" s="28"/>
      <c r="N16" s="28"/>
      <c r="O16" s="28"/>
      <c r="P16" s="29" t="str">
        <f>IF(B16="","",IF(J16="不要","やめる候補",IF(K16="あり","まとめる候補",IF(H16="","（件数・時間を記入）",IF(AND(N(H16)&gt;=判定の基準!$C$13,OR(L16="多",N16="あり",M16="1人")),"システム化候補",IF(OR(L16="多",L16="中",M16="1人",O16="多"),"簡単にする候補","残す"))))))</f>
        <v/>
      </c>
      <c r="Q16" s="28"/>
      <c r="R16" s="27"/>
      <c r="S16" s="27"/>
      <c r="T16" s="28"/>
      <c r="U16" s="28"/>
      <c r="V16" s="28"/>
    </row>
    <row r="17" spans="1:22">
      <c r="A17" s="26">
        <v>10</v>
      </c>
      <c r="B17" s="27"/>
      <c r="C17" s="28"/>
      <c r="D17" s="28"/>
      <c r="E17" s="28"/>
      <c r="F17" s="28"/>
      <c r="G17" s="28"/>
      <c r="H17" s="29" t="str">
        <f t="shared" si="0"/>
        <v/>
      </c>
      <c r="I17" s="28"/>
      <c r="J17" s="28"/>
      <c r="K17" s="28"/>
      <c r="L17" s="28"/>
      <c r="M17" s="28"/>
      <c r="N17" s="28"/>
      <c r="O17" s="28"/>
      <c r="P17" s="29" t="str">
        <f>IF(B17="","",IF(J17="不要","やめる候補",IF(K17="あり","まとめる候補",IF(H17="","（件数・時間を記入）",IF(AND(N(H17)&gt;=判定の基準!$C$13,OR(L17="多",N17="あり",M17="1人")),"システム化候補",IF(OR(L17="多",L17="中",M17="1人",O17="多"),"簡単にする候補","残す"))))))</f>
        <v/>
      </c>
      <c r="Q17" s="28"/>
      <c r="R17" s="27"/>
      <c r="S17" s="27"/>
      <c r="T17" s="28"/>
      <c r="U17" s="28"/>
      <c r="V17" s="28"/>
    </row>
    <row r="18" spans="1:22">
      <c r="A18" s="26">
        <v>11</v>
      </c>
      <c r="B18" s="27"/>
      <c r="C18" s="28"/>
      <c r="D18" s="28"/>
      <c r="E18" s="28"/>
      <c r="F18" s="28"/>
      <c r="G18" s="28"/>
      <c r="H18" s="29" t="str">
        <f t="shared" si="0"/>
        <v/>
      </c>
      <c r="I18" s="28"/>
      <c r="J18" s="28"/>
      <c r="K18" s="28"/>
      <c r="L18" s="28"/>
      <c r="M18" s="28"/>
      <c r="N18" s="28"/>
      <c r="O18" s="28"/>
      <c r="P18" s="29" t="str">
        <f>IF(B18="","",IF(J18="不要","やめる候補",IF(K18="あり","まとめる候補",IF(H18="","（件数・時間を記入）",IF(AND(N(H18)&gt;=判定の基準!$C$13,OR(L18="多",N18="あり",M18="1人")),"システム化候補",IF(OR(L18="多",L18="中",M18="1人",O18="多"),"簡単にする候補","残す"))))))</f>
        <v/>
      </c>
      <c r="Q18" s="28"/>
      <c r="R18" s="27"/>
      <c r="S18" s="27"/>
      <c r="T18" s="28"/>
      <c r="U18" s="28"/>
      <c r="V18" s="28"/>
    </row>
    <row r="19" spans="1:22">
      <c r="A19" s="26">
        <v>12</v>
      </c>
      <c r="B19" s="27"/>
      <c r="C19" s="28"/>
      <c r="D19" s="28"/>
      <c r="E19" s="28"/>
      <c r="F19" s="28"/>
      <c r="G19" s="28"/>
      <c r="H19" s="29" t="str">
        <f t="shared" si="0"/>
        <v/>
      </c>
      <c r="I19" s="28"/>
      <c r="J19" s="28"/>
      <c r="K19" s="28"/>
      <c r="L19" s="28"/>
      <c r="M19" s="28"/>
      <c r="N19" s="28"/>
      <c r="O19" s="28"/>
      <c r="P19" s="29" t="str">
        <f>IF(B19="","",IF(J19="不要","やめる候補",IF(K19="あり","まとめる候補",IF(H19="","（件数・時間を記入）",IF(AND(N(H19)&gt;=判定の基準!$C$13,OR(L19="多",N19="あり",M19="1人")),"システム化候補",IF(OR(L19="多",L19="中",M19="1人",O19="多"),"簡単にする候補","残す"))))))</f>
        <v/>
      </c>
      <c r="Q19" s="28"/>
      <c r="R19" s="27"/>
      <c r="S19" s="27"/>
      <c r="T19" s="28"/>
      <c r="U19" s="28"/>
      <c r="V19" s="28"/>
    </row>
    <row r="20" spans="1:22">
      <c r="A20" s="26">
        <v>13</v>
      </c>
      <c r="B20" s="27"/>
      <c r="C20" s="28"/>
      <c r="D20" s="28"/>
      <c r="E20" s="28"/>
      <c r="F20" s="28"/>
      <c r="G20" s="28"/>
      <c r="H20" s="29" t="str">
        <f t="shared" si="0"/>
        <v/>
      </c>
      <c r="I20" s="28"/>
      <c r="J20" s="28"/>
      <c r="K20" s="28"/>
      <c r="L20" s="28"/>
      <c r="M20" s="28"/>
      <c r="N20" s="28"/>
      <c r="O20" s="28"/>
      <c r="P20" s="29" t="str">
        <f>IF(B20="","",IF(J20="不要","やめる候補",IF(K20="あり","まとめる候補",IF(H20="","（件数・時間を記入）",IF(AND(N(H20)&gt;=判定の基準!$C$13,OR(L20="多",N20="あり",M20="1人")),"システム化候補",IF(OR(L20="多",L20="中",M20="1人",O20="多"),"簡単にする候補","残す"))))))</f>
        <v/>
      </c>
      <c r="Q20" s="28"/>
      <c r="R20" s="27"/>
      <c r="S20" s="27"/>
      <c r="T20" s="28"/>
      <c r="U20" s="28"/>
      <c r="V20" s="28"/>
    </row>
    <row r="21" spans="1:22">
      <c r="A21" s="26">
        <v>14</v>
      </c>
      <c r="B21" s="27"/>
      <c r="C21" s="28"/>
      <c r="D21" s="28"/>
      <c r="E21" s="28"/>
      <c r="F21" s="28"/>
      <c r="G21" s="28"/>
      <c r="H21" s="29" t="str">
        <f t="shared" si="0"/>
        <v/>
      </c>
      <c r="I21" s="28"/>
      <c r="J21" s="28"/>
      <c r="K21" s="28"/>
      <c r="L21" s="28"/>
      <c r="M21" s="28"/>
      <c r="N21" s="28"/>
      <c r="O21" s="28"/>
      <c r="P21" s="29" t="str">
        <f>IF(B21="","",IF(J21="不要","やめる候補",IF(K21="あり","まとめる候補",IF(H21="","（件数・時間を記入）",IF(AND(N(H21)&gt;=判定の基準!$C$13,OR(L21="多",N21="あり",M21="1人")),"システム化候補",IF(OR(L21="多",L21="中",M21="1人",O21="多"),"簡単にする候補","残す"))))))</f>
        <v/>
      </c>
      <c r="Q21" s="28"/>
      <c r="R21" s="27"/>
      <c r="S21" s="27"/>
      <c r="T21" s="28"/>
      <c r="U21" s="28"/>
      <c r="V21" s="28"/>
    </row>
    <row r="22" spans="1:22">
      <c r="A22" s="26">
        <v>15</v>
      </c>
      <c r="B22" s="27"/>
      <c r="C22" s="28"/>
      <c r="D22" s="28"/>
      <c r="E22" s="28"/>
      <c r="F22" s="28"/>
      <c r="G22" s="28"/>
      <c r="H22" s="29" t="str">
        <f t="shared" si="0"/>
        <v/>
      </c>
      <c r="I22" s="28"/>
      <c r="J22" s="28"/>
      <c r="K22" s="28"/>
      <c r="L22" s="28"/>
      <c r="M22" s="28"/>
      <c r="N22" s="28"/>
      <c r="O22" s="28"/>
      <c r="P22" s="29" t="str">
        <f>IF(B22="","",IF(J22="不要","やめる候補",IF(K22="あり","まとめる候補",IF(H22="","（件数・時間を記入）",IF(AND(N(H22)&gt;=判定の基準!$C$13,OR(L22="多",N22="あり",M22="1人")),"システム化候補",IF(OR(L22="多",L22="中",M22="1人",O22="多"),"簡単にする候補","残す"))))))</f>
        <v/>
      </c>
      <c r="Q22" s="28"/>
      <c r="R22" s="27"/>
      <c r="S22" s="27"/>
      <c r="T22" s="28"/>
      <c r="U22" s="28"/>
      <c r="V22" s="28"/>
    </row>
    <row r="23" spans="1:22">
      <c r="A23" s="26">
        <v>16</v>
      </c>
      <c r="B23" s="27"/>
      <c r="C23" s="28"/>
      <c r="D23" s="28"/>
      <c r="E23" s="28"/>
      <c r="F23" s="28"/>
      <c r="G23" s="28"/>
      <c r="H23" s="29" t="str">
        <f t="shared" si="0"/>
        <v/>
      </c>
      <c r="I23" s="28"/>
      <c r="J23" s="28"/>
      <c r="K23" s="28"/>
      <c r="L23" s="28"/>
      <c r="M23" s="28"/>
      <c r="N23" s="28"/>
      <c r="O23" s="28"/>
      <c r="P23" s="29" t="str">
        <f>IF(B23="","",IF(J23="不要","やめる候補",IF(K23="あり","まとめる候補",IF(H23="","（件数・時間を記入）",IF(AND(N(H23)&gt;=判定の基準!$C$13,OR(L23="多",N23="あり",M23="1人")),"システム化候補",IF(OR(L23="多",L23="中",M23="1人",O23="多"),"簡単にする候補","残す"))))))</f>
        <v/>
      </c>
      <c r="Q23" s="28"/>
      <c r="R23" s="27"/>
      <c r="S23" s="27"/>
      <c r="T23" s="28"/>
      <c r="U23" s="28"/>
      <c r="V23" s="28"/>
    </row>
    <row r="24" spans="1:22">
      <c r="A24" s="26">
        <v>17</v>
      </c>
      <c r="B24" s="27"/>
      <c r="C24" s="28"/>
      <c r="D24" s="28"/>
      <c r="E24" s="28"/>
      <c r="F24" s="28"/>
      <c r="G24" s="28"/>
      <c r="H24" s="29" t="str">
        <f t="shared" si="0"/>
        <v/>
      </c>
      <c r="I24" s="28"/>
      <c r="J24" s="28"/>
      <c r="K24" s="28"/>
      <c r="L24" s="28"/>
      <c r="M24" s="28"/>
      <c r="N24" s="28"/>
      <c r="O24" s="28"/>
      <c r="P24" s="29" t="str">
        <f>IF(B24="","",IF(J24="不要","やめる候補",IF(K24="あり","まとめる候補",IF(H24="","（件数・時間を記入）",IF(AND(N(H24)&gt;=判定の基準!$C$13,OR(L24="多",N24="あり",M24="1人")),"システム化候補",IF(OR(L24="多",L24="中",M24="1人",O24="多"),"簡単にする候補","残す"))))))</f>
        <v/>
      </c>
      <c r="Q24" s="28"/>
      <c r="R24" s="27"/>
      <c r="S24" s="27"/>
      <c r="T24" s="28"/>
      <c r="U24" s="28"/>
      <c r="V24" s="28"/>
    </row>
    <row r="25" spans="1:22">
      <c r="A25" s="26">
        <v>18</v>
      </c>
      <c r="B25" s="27"/>
      <c r="C25" s="28"/>
      <c r="D25" s="28"/>
      <c r="E25" s="28"/>
      <c r="F25" s="28"/>
      <c r="G25" s="28"/>
      <c r="H25" s="29" t="str">
        <f t="shared" si="0"/>
        <v/>
      </c>
      <c r="I25" s="28"/>
      <c r="J25" s="28"/>
      <c r="K25" s="28"/>
      <c r="L25" s="28"/>
      <c r="M25" s="28"/>
      <c r="N25" s="28"/>
      <c r="O25" s="28"/>
      <c r="P25" s="29" t="str">
        <f>IF(B25="","",IF(J25="不要","やめる候補",IF(K25="あり","まとめる候補",IF(H25="","（件数・時間を記入）",IF(AND(N(H25)&gt;=判定の基準!$C$13,OR(L25="多",N25="あり",M25="1人")),"システム化候補",IF(OR(L25="多",L25="中",M25="1人",O25="多"),"簡単にする候補","残す"))))))</f>
        <v/>
      </c>
      <c r="Q25" s="28"/>
      <c r="R25" s="27"/>
      <c r="S25" s="27"/>
      <c r="T25" s="28"/>
      <c r="U25" s="28"/>
      <c r="V25" s="28"/>
    </row>
    <row r="26" spans="1:22">
      <c r="A26" s="26">
        <v>19</v>
      </c>
      <c r="B26" s="27"/>
      <c r="C26" s="28"/>
      <c r="D26" s="28"/>
      <c r="E26" s="28"/>
      <c r="F26" s="28"/>
      <c r="G26" s="28"/>
      <c r="H26" s="29" t="str">
        <f t="shared" si="0"/>
        <v/>
      </c>
      <c r="I26" s="28"/>
      <c r="J26" s="28"/>
      <c r="K26" s="28"/>
      <c r="L26" s="28"/>
      <c r="M26" s="28"/>
      <c r="N26" s="28"/>
      <c r="O26" s="28"/>
      <c r="P26" s="29" t="str">
        <f>IF(B26="","",IF(J26="不要","やめる候補",IF(K26="あり","まとめる候補",IF(H26="","（件数・時間を記入）",IF(AND(N(H26)&gt;=判定の基準!$C$13,OR(L26="多",N26="あり",M26="1人")),"システム化候補",IF(OR(L26="多",L26="中",M26="1人",O26="多"),"簡単にする候補","残す"))))))</f>
        <v/>
      </c>
      <c r="Q26" s="28"/>
      <c r="R26" s="27"/>
      <c r="S26" s="27"/>
      <c r="T26" s="28"/>
      <c r="U26" s="28"/>
      <c r="V26" s="28"/>
    </row>
    <row r="27" spans="1:22">
      <c r="A27" s="26">
        <v>20</v>
      </c>
      <c r="B27" s="27"/>
      <c r="C27" s="28"/>
      <c r="D27" s="28"/>
      <c r="E27" s="28"/>
      <c r="F27" s="28"/>
      <c r="G27" s="28"/>
      <c r="H27" s="29" t="str">
        <f t="shared" si="0"/>
        <v/>
      </c>
      <c r="I27" s="28"/>
      <c r="J27" s="28"/>
      <c r="K27" s="28"/>
      <c r="L27" s="28"/>
      <c r="M27" s="28"/>
      <c r="N27" s="28"/>
      <c r="O27" s="28"/>
      <c r="P27" s="29" t="str">
        <f>IF(B27="","",IF(J27="不要","やめる候補",IF(K27="あり","まとめる候補",IF(H27="","（件数・時間を記入）",IF(AND(N(H27)&gt;=判定の基準!$C$13,OR(L27="多",N27="あり",M27="1人")),"システム化候補",IF(OR(L27="多",L27="中",M27="1人",O27="多"),"簡単にする候補","残す"))))))</f>
        <v/>
      </c>
      <c r="Q27" s="28"/>
      <c r="R27" s="27"/>
      <c r="S27" s="27"/>
      <c r="T27" s="28"/>
      <c r="U27" s="28"/>
      <c r="V27" s="28"/>
    </row>
    <row r="28" spans="1:22">
      <c r="A28" s="26">
        <v>21</v>
      </c>
      <c r="B28" s="27"/>
      <c r="C28" s="28"/>
      <c r="D28" s="28"/>
      <c r="E28" s="28"/>
      <c r="F28" s="28"/>
      <c r="G28" s="28"/>
      <c r="H28" s="29" t="str">
        <f t="shared" si="0"/>
        <v/>
      </c>
      <c r="I28" s="28"/>
      <c r="J28" s="28"/>
      <c r="K28" s="28"/>
      <c r="L28" s="28"/>
      <c r="M28" s="28"/>
      <c r="N28" s="28"/>
      <c r="O28" s="28"/>
      <c r="P28" s="29" t="str">
        <f>IF(B28="","",IF(J28="不要","やめる候補",IF(K28="あり","まとめる候補",IF(H28="","（件数・時間を記入）",IF(AND(N(H28)&gt;=判定の基準!$C$13,OR(L28="多",N28="あり",M28="1人")),"システム化候補",IF(OR(L28="多",L28="中",M28="1人",O28="多"),"簡単にする候補","残す"))))))</f>
        <v/>
      </c>
      <c r="Q28" s="28"/>
      <c r="R28" s="27"/>
      <c r="S28" s="27"/>
      <c r="T28" s="28"/>
      <c r="U28" s="28"/>
      <c r="V28" s="28"/>
    </row>
    <row r="29" spans="1:22">
      <c r="A29" s="26">
        <v>22</v>
      </c>
      <c r="B29" s="27"/>
      <c r="C29" s="28"/>
      <c r="D29" s="28"/>
      <c r="E29" s="28"/>
      <c r="F29" s="28"/>
      <c r="G29" s="28"/>
      <c r="H29" s="29" t="str">
        <f t="shared" si="0"/>
        <v/>
      </c>
      <c r="I29" s="28"/>
      <c r="J29" s="28"/>
      <c r="K29" s="28"/>
      <c r="L29" s="28"/>
      <c r="M29" s="28"/>
      <c r="N29" s="28"/>
      <c r="O29" s="28"/>
      <c r="P29" s="29" t="str">
        <f>IF(B29="","",IF(J29="不要","やめる候補",IF(K29="あり","まとめる候補",IF(H29="","（件数・時間を記入）",IF(AND(N(H29)&gt;=判定の基準!$C$13,OR(L29="多",N29="あり",M29="1人")),"システム化候補",IF(OR(L29="多",L29="中",M29="1人",O29="多"),"簡単にする候補","残す"))))))</f>
        <v/>
      </c>
      <c r="Q29" s="28"/>
      <c r="R29" s="27"/>
      <c r="S29" s="27"/>
      <c r="T29" s="28"/>
      <c r="U29" s="28"/>
      <c r="V29" s="28"/>
    </row>
    <row r="30" spans="1:22">
      <c r="A30" s="26">
        <v>23</v>
      </c>
      <c r="B30" s="27"/>
      <c r="C30" s="28"/>
      <c r="D30" s="28"/>
      <c r="E30" s="28"/>
      <c r="F30" s="28"/>
      <c r="G30" s="28"/>
      <c r="H30" s="29" t="str">
        <f t="shared" si="0"/>
        <v/>
      </c>
      <c r="I30" s="28"/>
      <c r="J30" s="28"/>
      <c r="K30" s="28"/>
      <c r="L30" s="28"/>
      <c r="M30" s="28"/>
      <c r="N30" s="28"/>
      <c r="O30" s="28"/>
      <c r="P30" s="29" t="str">
        <f>IF(B30="","",IF(J30="不要","やめる候補",IF(K30="あり","まとめる候補",IF(H30="","（件数・時間を記入）",IF(AND(N(H30)&gt;=判定の基準!$C$13,OR(L30="多",N30="あり",M30="1人")),"システム化候補",IF(OR(L30="多",L30="中",M30="1人",O30="多"),"簡単にする候補","残す"))))))</f>
        <v/>
      </c>
      <c r="Q30" s="28"/>
      <c r="R30" s="27"/>
      <c r="S30" s="27"/>
      <c r="T30" s="28"/>
      <c r="U30" s="28"/>
      <c r="V30" s="28"/>
    </row>
    <row r="31" spans="1:22">
      <c r="A31" s="26">
        <v>24</v>
      </c>
      <c r="B31" s="27"/>
      <c r="C31" s="28"/>
      <c r="D31" s="28"/>
      <c r="E31" s="28"/>
      <c r="F31" s="28"/>
      <c r="G31" s="28"/>
      <c r="H31" s="29" t="str">
        <f t="shared" si="0"/>
        <v/>
      </c>
      <c r="I31" s="28"/>
      <c r="J31" s="28"/>
      <c r="K31" s="28"/>
      <c r="L31" s="28"/>
      <c r="M31" s="28"/>
      <c r="N31" s="28"/>
      <c r="O31" s="28"/>
      <c r="P31" s="29" t="str">
        <f>IF(B31="","",IF(J31="不要","やめる候補",IF(K31="あり","まとめる候補",IF(H31="","（件数・時間を記入）",IF(AND(N(H31)&gt;=判定の基準!$C$13,OR(L31="多",N31="あり",M31="1人")),"システム化候補",IF(OR(L31="多",L31="中",M31="1人",O31="多"),"簡単にする候補","残す"))))))</f>
        <v/>
      </c>
      <c r="Q31" s="28"/>
      <c r="R31" s="27"/>
      <c r="S31" s="27"/>
      <c r="T31" s="28"/>
      <c r="U31" s="28"/>
      <c r="V31" s="28"/>
    </row>
    <row r="32" spans="1:22">
      <c r="A32" s="26">
        <v>25</v>
      </c>
      <c r="B32" s="27"/>
      <c r="C32" s="28"/>
      <c r="D32" s="28"/>
      <c r="E32" s="28"/>
      <c r="F32" s="28"/>
      <c r="G32" s="28"/>
      <c r="H32" s="29" t="str">
        <f t="shared" si="0"/>
        <v/>
      </c>
      <c r="I32" s="28"/>
      <c r="J32" s="28"/>
      <c r="K32" s="28"/>
      <c r="L32" s="28"/>
      <c r="M32" s="28"/>
      <c r="N32" s="28"/>
      <c r="O32" s="28"/>
      <c r="P32" s="29" t="str">
        <f>IF(B32="","",IF(J32="不要","やめる候補",IF(K32="あり","まとめる候補",IF(H32="","（件数・時間を記入）",IF(AND(N(H32)&gt;=判定の基準!$C$13,OR(L32="多",N32="あり",M32="1人")),"システム化候補",IF(OR(L32="多",L32="中",M32="1人",O32="多"),"簡単にする候補","残す"))))))</f>
        <v/>
      </c>
      <c r="Q32" s="28"/>
      <c r="R32" s="27"/>
      <c r="S32" s="27"/>
      <c r="T32" s="28"/>
      <c r="U32" s="28"/>
      <c r="V32" s="28"/>
    </row>
    <row r="33" spans="1:22">
      <c r="A33" s="26">
        <v>26</v>
      </c>
      <c r="B33" s="27"/>
      <c r="C33" s="28"/>
      <c r="D33" s="28"/>
      <c r="E33" s="28"/>
      <c r="F33" s="28"/>
      <c r="G33" s="28"/>
      <c r="H33" s="29" t="str">
        <f t="shared" si="0"/>
        <v/>
      </c>
      <c r="I33" s="28"/>
      <c r="J33" s="28"/>
      <c r="K33" s="28"/>
      <c r="L33" s="28"/>
      <c r="M33" s="28"/>
      <c r="N33" s="28"/>
      <c r="O33" s="28"/>
      <c r="P33" s="29" t="str">
        <f>IF(B33="","",IF(J33="不要","やめる候補",IF(K33="あり","まとめる候補",IF(H33="","（件数・時間を記入）",IF(AND(N(H33)&gt;=判定の基準!$C$13,OR(L33="多",N33="あり",M33="1人")),"システム化候補",IF(OR(L33="多",L33="中",M33="1人",O33="多"),"簡単にする候補","残す"))))))</f>
        <v/>
      </c>
      <c r="Q33" s="28"/>
      <c r="R33" s="27"/>
      <c r="S33" s="27"/>
      <c r="T33" s="28"/>
      <c r="U33" s="28"/>
      <c r="V33" s="28"/>
    </row>
    <row r="34" spans="1:22">
      <c r="A34" s="26">
        <v>27</v>
      </c>
      <c r="B34" s="27"/>
      <c r="C34" s="28"/>
      <c r="D34" s="28"/>
      <c r="E34" s="28"/>
      <c r="F34" s="28"/>
      <c r="G34" s="28"/>
      <c r="H34" s="29" t="str">
        <f t="shared" si="0"/>
        <v/>
      </c>
      <c r="I34" s="28"/>
      <c r="J34" s="28"/>
      <c r="K34" s="28"/>
      <c r="L34" s="28"/>
      <c r="M34" s="28"/>
      <c r="N34" s="28"/>
      <c r="O34" s="28"/>
      <c r="P34" s="29" t="str">
        <f>IF(B34="","",IF(J34="不要","やめる候補",IF(K34="あり","まとめる候補",IF(H34="","（件数・時間を記入）",IF(AND(N(H34)&gt;=判定の基準!$C$13,OR(L34="多",N34="あり",M34="1人")),"システム化候補",IF(OR(L34="多",L34="中",M34="1人",O34="多"),"簡単にする候補","残す"))))))</f>
        <v/>
      </c>
      <c r="Q34" s="28"/>
      <c r="R34" s="27"/>
      <c r="S34" s="27"/>
      <c r="T34" s="28"/>
      <c r="U34" s="28"/>
      <c r="V34" s="28"/>
    </row>
    <row r="35" spans="1:22">
      <c r="A35" s="26">
        <v>28</v>
      </c>
      <c r="B35" s="27"/>
      <c r="C35" s="28"/>
      <c r="D35" s="28"/>
      <c r="E35" s="28"/>
      <c r="F35" s="28"/>
      <c r="G35" s="28"/>
      <c r="H35" s="29" t="str">
        <f t="shared" si="0"/>
        <v/>
      </c>
      <c r="I35" s="28"/>
      <c r="J35" s="28"/>
      <c r="K35" s="28"/>
      <c r="L35" s="28"/>
      <c r="M35" s="28"/>
      <c r="N35" s="28"/>
      <c r="O35" s="28"/>
      <c r="P35" s="29" t="str">
        <f>IF(B35="","",IF(J35="不要","やめる候補",IF(K35="あり","まとめる候補",IF(H35="","（件数・時間を記入）",IF(AND(N(H35)&gt;=判定の基準!$C$13,OR(L35="多",N35="あり",M35="1人")),"システム化候補",IF(OR(L35="多",L35="中",M35="1人",O35="多"),"簡単にする候補","残す"))))))</f>
        <v/>
      </c>
      <c r="Q35" s="28"/>
      <c r="R35" s="27"/>
      <c r="S35" s="27"/>
      <c r="T35" s="28"/>
      <c r="U35" s="28"/>
      <c r="V35" s="28"/>
    </row>
    <row r="36" spans="1:22">
      <c r="A36" s="26">
        <v>29</v>
      </c>
      <c r="B36" s="27"/>
      <c r="C36" s="28"/>
      <c r="D36" s="28"/>
      <c r="E36" s="28"/>
      <c r="F36" s="28"/>
      <c r="G36" s="28"/>
      <c r="H36" s="29" t="str">
        <f t="shared" si="0"/>
        <v/>
      </c>
      <c r="I36" s="28"/>
      <c r="J36" s="28"/>
      <c r="K36" s="28"/>
      <c r="L36" s="28"/>
      <c r="M36" s="28"/>
      <c r="N36" s="28"/>
      <c r="O36" s="28"/>
      <c r="P36" s="29" t="str">
        <f>IF(B36="","",IF(J36="不要","やめる候補",IF(K36="あり","まとめる候補",IF(H36="","（件数・時間を記入）",IF(AND(N(H36)&gt;=判定の基準!$C$13,OR(L36="多",N36="あり",M36="1人")),"システム化候補",IF(OR(L36="多",L36="中",M36="1人",O36="多"),"簡単にする候補","残す"))))))</f>
        <v/>
      </c>
      <c r="Q36" s="28"/>
      <c r="R36" s="27"/>
      <c r="S36" s="27"/>
      <c r="T36" s="28"/>
      <c r="U36" s="28"/>
      <c r="V36" s="28"/>
    </row>
    <row r="37" spans="1:22">
      <c r="A37" s="26">
        <v>30</v>
      </c>
      <c r="B37" s="27"/>
      <c r="C37" s="28"/>
      <c r="D37" s="28"/>
      <c r="E37" s="28"/>
      <c r="F37" s="28"/>
      <c r="G37" s="28"/>
      <c r="H37" s="29" t="str">
        <f t="shared" si="0"/>
        <v/>
      </c>
      <c r="I37" s="28"/>
      <c r="J37" s="28"/>
      <c r="K37" s="28"/>
      <c r="L37" s="28"/>
      <c r="M37" s="28"/>
      <c r="N37" s="28"/>
      <c r="O37" s="28"/>
      <c r="P37" s="29" t="str">
        <f>IF(B37="","",IF(J37="不要","やめる候補",IF(K37="あり","まとめる候補",IF(H37="","（件数・時間を記入）",IF(AND(N(H37)&gt;=判定の基準!$C$13,OR(L37="多",N37="あり",M37="1人")),"システム化候補",IF(OR(L37="多",L37="中",M37="1人",O37="多"),"簡単にする候補","残す"))))))</f>
        <v/>
      </c>
      <c r="Q37" s="28"/>
      <c r="R37" s="27"/>
      <c r="S37" s="27"/>
      <c r="T37" s="28"/>
      <c r="U37" s="28"/>
      <c r="V37" s="28"/>
    </row>
    <row r="38" spans="1:22">
      <c r="A38" s="26">
        <v>31</v>
      </c>
      <c r="B38" s="27"/>
      <c r="C38" s="28"/>
      <c r="D38" s="28"/>
      <c r="E38" s="28"/>
      <c r="F38" s="28"/>
      <c r="G38" s="28"/>
      <c r="H38" s="29" t="str">
        <f t="shared" si="0"/>
        <v/>
      </c>
      <c r="I38" s="28"/>
      <c r="J38" s="28"/>
      <c r="K38" s="28"/>
      <c r="L38" s="28"/>
      <c r="M38" s="28"/>
      <c r="N38" s="28"/>
      <c r="O38" s="28"/>
      <c r="P38" s="29" t="str">
        <f>IF(B38="","",IF(J38="不要","やめる候補",IF(K38="あり","まとめる候補",IF(H38="","（件数・時間を記入）",IF(AND(N(H38)&gt;=判定の基準!$C$13,OR(L38="多",N38="あり",M38="1人")),"システム化候補",IF(OR(L38="多",L38="中",M38="1人",O38="多"),"簡単にする候補","残す"))))))</f>
        <v/>
      </c>
      <c r="Q38" s="28"/>
      <c r="R38" s="27"/>
      <c r="S38" s="27"/>
      <c r="T38" s="28"/>
      <c r="U38" s="28"/>
      <c r="V38" s="28"/>
    </row>
    <row r="39" spans="1:22">
      <c r="A39" s="26">
        <v>32</v>
      </c>
      <c r="B39" s="27"/>
      <c r="C39" s="28"/>
      <c r="D39" s="28"/>
      <c r="E39" s="28"/>
      <c r="F39" s="28"/>
      <c r="G39" s="28"/>
      <c r="H39" s="29" t="str">
        <f t="shared" si="0"/>
        <v/>
      </c>
      <c r="I39" s="28"/>
      <c r="J39" s="28"/>
      <c r="K39" s="28"/>
      <c r="L39" s="28"/>
      <c r="M39" s="28"/>
      <c r="N39" s="28"/>
      <c r="O39" s="28"/>
      <c r="P39" s="29" t="str">
        <f>IF(B39="","",IF(J39="不要","やめる候補",IF(K39="あり","まとめる候補",IF(H39="","（件数・時間を記入）",IF(AND(N(H39)&gt;=判定の基準!$C$13,OR(L39="多",N39="あり",M39="1人")),"システム化候補",IF(OR(L39="多",L39="中",M39="1人",O39="多"),"簡単にする候補","残す"))))))</f>
        <v/>
      </c>
      <c r="Q39" s="28"/>
      <c r="R39" s="27"/>
      <c r="S39" s="27"/>
      <c r="T39" s="28"/>
      <c r="U39" s="28"/>
      <c r="V39" s="28"/>
    </row>
    <row r="40" spans="1:22">
      <c r="A40" s="26">
        <v>33</v>
      </c>
      <c r="B40" s="27"/>
      <c r="C40" s="28"/>
      <c r="D40" s="28"/>
      <c r="E40" s="28"/>
      <c r="F40" s="28"/>
      <c r="G40" s="28"/>
      <c r="H40" s="29" t="str">
        <f t="shared" ref="H40:H71" si="1">IF(OR(F40="",G40=""),"",ROUND(F40*G40/60,1))</f>
        <v/>
      </c>
      <c r="I40" s="28"/>
      <c r="J40" s="28"/>
      <c r="K40" s="28"/>
      <c r="L40" s="28"/>
      <c r="M40" s="28"/>
      <c r="N40" s="28"/>
      <c r="O40" s="28"/>
      <c r="P40" s="29" t="str">
        <f>IF(B40="","",IF(J40="不要","やめる候補",IF(K40="あり","まとめる候補",IF(H40="","（件数・時間を記入）",IF(AND(N(H40)&gt;=判定の基準!$C$13,OR(L40="多",N40="あり",M40="1人")),"システム化候補",IF(OR(L40="多",L40="中",M40="1人",O40="多"),"簡単にする候補","残す"))))))</f>
        <v/>
      </c>
      <c r="Q40" s="28"/>
      <c r="R40" s="27"/>
      <c r="S40" s="27"/>
      <c r="T40" s="28"/>
      <c r="U40" s="28"/>
      <c r="V40" s="28"/>
    </row>
    <row r="41" spans="1:22">
      <c r="A41" s="26">
        <v>34</v>
      </c>
      <c r="B41" s="27"/>
      <c r="C41" s="28"/>
      <c r="D41" s="28"/>
      <c r="E41" s="28"/>
      <c r="F41" s="28"/>
      <c r="G41" s="28"/>
      <c r="H41" s="29" t="str">
        <f t="shared" si="1"/>
        <v/>
      </c>
      <c r="I41" s="28"/>
      <c r="J41" s="28"/>
      <c r="K41" s="28"/>
      <c r="L41" s="28"/>
      <c r="M41" s="28"/>
      <c r="N41" s="28"/>
      <c r="O41" s="28"/>
      <c r="P41" s="29" t="str">
        <f>IF(B41="","",IF(J41="不要","やめる候補",IF(K41="あり","まとめる候補",IF(H41="","（件数・時間を記入）",IF(AND(N(H41)&gt;=判定の基準!$C$13,OR(L41="多",N41="あり",M41="1人")),"システム化候補",IF(OR(L41="多",L41="中",M41="1人",O41="多"),"簡単にする候補","残す"))))))</f>
        <v/>
      </c>
      <c r="Q41" s="28"/>
      <c r="R41" s="27"/>
      <c r="S41" s="27"/>
      <c r="T41" s="28"/>
      <c r="U41" s="28"/>
      <c r="V41" s="28"/>
    </row>
    <row r="42" spans="1:22">
      <c r="A42" s="26">
        <v>35</v>
      </c>
      <c r="B42" s="27"/>
      <c r="C42" s="28"/>
      <c r="D42" s="28"/>
      <c r="E42" s="28"/>
      <c r="F42" s="28"/>
      <c r="G42" s="28"/>
      <c r="H42" s="29" t="str">
        <f t="shared" si="1"/>
        <v/>
      </c>
      <c r="I42" s="28"/>
      <c r="J42" s="28"/>
      <c r="K42" s="28"/>
      <c r="L42" s="28"/>
      <c r="M42" s="28"/>
      <c r="N42" s="28"/>
      <c r="O42" s="28"/>
      <c r="P42" s="29" t="str">
        <f>IF(B42="","",IF(J42="不要","やめる候補",IF(K42="あり","まとめる候補",IF(H42="","（件数・時間を記入）",IF(AND(N(H42)&gt;=判定の基準!$C$13,OR(L42="多",N42="あり",M42="1人")),"システム化候補",IF(OR(L42="多",L42="中",M42="1人",O42="多"),"簡単にする候補","残す"))))))</f>
        <v/>
      </c>
      <c r="Q42" s="28"/>
      <c r="R42" s="27"/>
      <c r="S42" s="27"/>
      <c r="T42" s="28"/>
      <c r="U42" s="28"/>
      <c r="V42" s="28"/>
    </row>
    <row r="43" spans="1:22">
      <c r="A43" s="26">
        <v>36</v>
      </c>
      <c r="B43" s="27"/>
      <c r="C43" s="28"/>
      <c r="D43" s="28"/>
      <c r="E43" s="28"/>
      <c r="F43" s="28"/>
      <c r="G43" s="28"/>
      <c r="H43" s="29" t="str">
        <f t="shared" si="1"/>
        <v/>
      </c>
      <c r="I43" s="28"/>
      <c r="J43" s="28"/>
      <c r="K43" s="28"/>
      <c r="L43" s="28"/>
      <c r="M43" s="28"/>
      <c r="N43" s="28"/>
      <c r="O43" s="28"/>
      <c r="P43" s="29" t="str">
        <f>IF(B43="","",IF(J43="不要","やめる候補",IF(K43="あり","まとめる候補",IF(H43="","（件数・時間を記入）",IF(AND(N(H43)&gt;=判定の基準!$C$13,OR(L43="多",N43="あり",M43="1人")),"システム化候補",IF(OR(L43="多",L43="中",M43="1人",O43="多"),"簡単にする候補","残す"))))))</f>
        <v/>
      </c>
      <c r="Q43" s="28"/>
      <c r="R43" s="27"/>
      <c r="S43" s="27"/>
      <c r="T43" s="28"/>
      <c r="U43" s="28"/>
      <c r="V43" s="28"/>
    </row>
    <row r="44" spans="1:22">
      <c r="A44" s="26">
        <v>37</v>
      </c>
      <c r="B44" s="27"/>
      <c r="C44" s="28"/>
      <c r="D44" s="28"/>
      <c r="E44" s="28"/>
      <c r="F44" s="28"/>
      <c r="G44" s="28"/>
      <c r="H44" s="29" t="str">
        <f t="shared" si="1"/>
        <v/>
      </c>
      <c r="I44" s="28"/>
      <c r="J44" s="28"/>
      <c r="K44" s="28"/>
      <c r="L44" s="28"/>
      <c r="M44" s="28"/>
      <c r="N44" s="28"/>
      <c r="O44" s="28"/>
      <c r="P44" s="29" t="str">
        <f>IF(B44="","",IF(J44="不要","やめる候補",IF(K44="あり","まとめる候補",IF(H44="","（件数・時間を記入）",IF(AND(N(H44)&gt;=判定の基準!$C$13,OR(L44="多",N44="あり",M44="1人")),"システム化候補",IF(OR(L44="多",L44="中",M44="1人",O44="多"),"簡単にする候補","残す"))))))</f>
        <v/>
      </c>
      <c r="Q44" s="28"/>
      <c r="R44" s="27"/>
      <c r="S44" s="27"/>
      <c r="T44" s="28"/>
      <c r="U44" s="28"/>
      <c r="V44" s="28"/>
    </row>
    <row r="45" spans="1:22">
      <c r="A45" s="26">
        <v>38</v>
      </c>
      <c r="B45" s="27"/>
      <c r="C45" s="28"/>
      <c r="D45" s="28"/>
      <c r="E45" s="28"/>
      <c r="F45" s="28"/>
      <c r="G45" s="28"/>
      <c r="H45" s="29" t="str">
        <f t="shared" si="1"/>
        <v/>
      </c>
      <c r="I45" s="28"/>
      <c r="J45" s="28"/>
      <c r="K45" s="28"/>
      <c r="L45" s="28"/>
      <c r="M45" s="28"/>
      <c r="N45" s="28"/>
      <c r="O45" s="28"/>
      <c r="P45" s="29" t="str">
        <f>IF(B45="","",IF(J45="不要","やめる候補",IF(K45="あり","まとめる候補",IF(H45="","（件数・時間を記入）",IF(AND(N(H45)&gt;=判定の基準!$C$13,OR(L45="多",N45="あり",M45="1人")),"システム化候補",IF(OR(L45="多",L45="中",M45="1人",O45="多"),"簡単にする候補","残す"))))))</f>
        <v/>
      </c>
      <c r="Q45" s="28"/>
      <c r="R45" s="27"/>
      <c r="S45" s="27"/>
      <c r="T45" s="28"/>
      <c r="U45" s="28"/>
      <c r="V45" s="28"/>
    </row>
    <row r="46" spans="1:22">
      <c r="A46" s="26">
        <v>39</v>
      </c>
      <c r="B46" s="27"/>
      <c r="C46" s="28"/>
      <c r="D46" s="28"/>
      <c r="E46" s="28"/>
      <c r="F46" s="28"/>
      <c r="G46" s="28"/>
      <c r="H46" s="29" t="str">
        <f t="shared" si="1"/>
        <v/>
      </c>
      <c r="I46" s="28"/>
      <c r="J46" s="28"/>
      <c r="K46" s="28"/>
      <c r="L46" s="28"/>
      <c r="M46" s="28"/>
      <c r="N46" s="28"/>
      <c r="O46" s="28"/>
      <c r="P46" s="29" t="str">
        <f>IF(B46="","",IF(J46="不要","やめる候補",IF(K46="あり","まとめる候補",IF(H46="","（件数・時間を記入）",IF(AND(N(H46)&gt;=判定の基準!$C$13,OR(L46="多",N46="あり",M46="1人")),"システム化候補",IF(OR(L46="多",L46="中",M46="1人",O46="多"),"簡単にする候補","残す"))))))</f>
        <v/>
      </c>
      <c r="Q46" s="28"/>
      <c r="R46" s="27"/>
      <c r="S46" s="27"/>
      <c r="T46" s="28"/>
      <c r="U46" s="28"/>
      <c r="V46" s="28"/>
    </row>
    <row r="47" spans="1:22">
      <c r="A47" s="26">
        <v>40</v>
      </c>
      <c r="B47" s="27"/>
      <c r="C47" s="28"/>
      <c r="D47" s="28"/>
      <c r="E47" s="28"/>
      <c r="F47" s="28"/>
      <c r="G47" s="28"/>
      <c r="H47" s="29" t="str">
        <f t="shared" si="1"/>
        <v/>
      </c>
      <c r="I47" s="28"/>
      <c r="J47" s="28"/>
      <c r="K47" s="28"/>
      <c r="L47" s="28"/>
      <c r="M47" s="28"/>
      <c r="N47" s="28"/>
      <c r="O47" s="28"/>
      <c r="P47" s="29" t="str">
        <f>IF(B47="","",IF(J47="不要","やめる候補",IF(K47="あり","まとめる候補",IF(H47="","（件数・時間を記入）",IF(AND(N(H47)&gt;=判定の基準!$C$13,OR(L47="多",N47="あり",M47="1人")),"システム化候補",IF(OR(L47="多",L47="中",M47="1人",O47="多"),"簡単にする候補","残す"))))))</f>
        <v/>
      </c>
      <c r="Q47" s="28"/>
      <c r="R47" s="27"/>
      <c r="S47" s="27"/>
      <c r="T47" s="28"/>
      <c r="U47" s="28"/>
      <c r="V47" s="28"/>
    </row>
    <row r="48" spans="1:22">
      <c r="A48" s="26">
        <v>41</v>
      </c>
      <c r="B48" s="27"/>
      <c r="C48" s="28"/>
      <c r="D48" s="28"/>
      <c r="E48" s="28"/>
      <c r="F48" s="28"/>
      <c r="G48" s="28"/>
      <c r="H48" s="29" t="str">
        <f t="shared" si="1"/>
        <v/>
      </c>
      <c r="I48" s="28"/>
      <c r="J48" s="28"/>
      <c r="K48" s="28"/>
      <c r="L48" s="28"/>
      <c r="M48" s="28"/>
      <c r="N48" s="28"/>
      <c r="O48" s="28"/>
      <c r="P48" s="29" t="str">
        <f>IF(B48="","",IF(J48="不要","やめる候補",IF(K48="あり","まとめる候補",IF(H48="","（件数・時間を記入）",IF(AND(N(H48)&gt;=判定の基準!$C$13,OR(L48="多",N48="あり",M48="1人")),"システム化候補",IF(OR(L48="多",L48="中",M48="1人",O48="多"),"簡単にする候補","残す"))))))</f>
        <v/>
      </c>
      <c r="Q48" s="28"/>
      <c r="R48" s="27"/>
      <c r="S48" s="27"/>
      <c r="T48" s="28"/>
      <c r="U48" s="28"/>
      <c r="V48" s="28"/>
    </row>
    <row r="49" spans="1:22">
      <c r="A49" s="26">
        <v>42</v>
      </c>
      <c r="B49" s="27"/>
      <c r="C49" s="28"/>
      <c r="D49" s="28"/>
      <c r="E49" s="28"/>
      <c r="F49" s="28"/>
      <c r="G49" s="28"/>
      <c r="H49" s="29" t="str">
        <f t="shared" si="1"/>
        <v/>
      </c>
      <c r="I49" s="28"/>
      <c r="J49" s="28"/>
      <c r="K49" s="28"/>
      <c r="L49" s="28"/>
      <c r="M49" s="28"/>
      <c r="N49" s="28"/>
      <c r="O49" s="28"/>
      <c r="P49" s="29" t="str">
        <f>IF(B49="","",IF(J49="不要","やめる候補",IF(K49="あり","まとめる候補",IF(H49="","（件数・時間を記入）",IF(AND(N(H49)&gt;=判定の基準!$C$13,OR(L49="多",N49="あり",M49="1人")),"システム化候補",IF(OR(L49="多",L49="中",M49="1人",O49="多"),"簡単にする候補","残す"))))))</f>
        <v/>
      </c>
      <c r="Q49" s="28"/>
      <c r="R49" s="27"/>
      <c r="S49" s="27"/>
      <c r="T49" s="28"/>
      <c r="U49" s="28"/>
      <c r="V49" s="28"/>
    </row>
    <row r="50" spans="1:22">
      <c r="A50" s="26">
        <v>43</v>
      </c>
      <c r="B50" s="27"/>
      <c r="C50" s="28"/>
      <c r="D50" s="28"/>
      <c r="E50" s="28"/>
      <c r="F50" s="28"/>
      <c r="G50" s="28"/>
      <c r="H50" s="29" t="str">
        <f t="shared" si="1"/>
        <v/>
      </c>
      <c r="I50" s="28"/>
      <c r="J50" s="28"/>
      <c r="K50" s="28"/>
      <c r="L50" s="28"/>
      <c r="M50" s="28"/>
      <c r="N50" s="28"/>
      <c r="O50" s="28"/>
      <c r="P50" s="29" t="str">
        <f>IF(B50="","",IF(J50="不要","やめる候補",IF(K50="あり","まとめる候補",IF(H50="","（件数・時間を記入）",IF(AND(N(H50)&gt;=判定の基準!$C$13,OR(L50="多",N50="あり",M50="1人")),"システム化候補",IF(OR(L50="多",L50="中",M50="1人",O50="多"),"簡単にする候補","残す"))))))</f>
        <v/>
      </c>
      <c r="Q50" s="28"/>
      <c r="R50" s="27"/>
      <c r="S50" s="27"/>
      <c r="T50" s="28"/>
      <c r="U50" s="28"/>
      <c r="V50" s="28"/>
    </row>
    <row r="51" spans="1:22">
      <c r="A51" s="26">
        <v>44</v>
      </c>
      <c r="B51" s="27"/>
      <c r="C51" s="28"/>
      <c r="D51" s="28"/>
      <c r="E51" s="28"/>
      <c r="F51" s="28"/>
      <c r="G51" s="28"/>
      <c r="H51" s="29" t="str">
        <f t="shared" si="1"/>
        <v/>
      </c>
      <c r="I51" s="28"/>
      <c r="J51" s="28"/>
      <c r="K51" s="28"/>
      <c r="L51" s="28"/>
      <c r="M51" s="28"/>
      <c r="N51" s="28"/>
      <c r="O51" s="28"/>
      <c r="P51" s="29" t="str">
        <f>IF(B51="","",IF(J51="不要","やめる候補",IF(K51="あり","まとめる候補",IF(H51="","（件数・時間を記入）",IF(AND(N(H51)&gt;=判定の基準!$C$13,OR(L51="多",N51="あり",M51="1人")),"システム化候補",IF(OR(L51="多",L51="中",M51="1人",O51="多"),"簡単にする候補","残す"))))))</f>
        <v/>
      </c>
      <c r="Q51" s="28"/>
      <c r="R51" s="27"/>
      <c r="S51" s="27"/>
      <c r="T51" s="28"/>
      <c r="U51" s="28"/>
      <c r="V51" s="28"/>
    </row>
    <row r="52" spans="1:22">
      <c r="A52" s="26">
        <v>45</v>
      </c>
      <c r="B52" s="27"/>
      <c r="C52" s="28"/>
      <c r="D52" s="28"/>
      <c r="E52" s="28"/>
      <c r="F52" s="28"/>
      <c r="G52" s="28"/>
      <c r="H52" s="29" t="str">
        <f t="shared" si="1"/>
        <v/>
      </c>
      <c r="I52" s="28"/>
      <c r="J52" s="28"/>
      <c r="K52" s="28"/>
      <c r="L52" s="28"/>
      <c r="M52" s="28"/>
      <c r="N52" s="28"/>
      <c r="O52" s="28"/>
      <c r="P52" s="29" t="str">
        <f>IF(B52="","",IF(J52="不要","やめる候補",IF(K52="あり","まとめる候補",IF(H52="","（件数・時間を記入）",IF(AND(N(H52)&gt;=判定の基準!$C$13,OR(L52="多",N52="あり",M52="1人")),"システム化候補",IF(OR(L52="多",L52="中",M52="1人",O52="多"),"簡単にする候補","残す"))))))</f>
        <v/>
      </c>
      <c r="Q52" s="28"/>
      <c r="R52" s="27"/>
      <c r="S52" s="27"/>
      <c r="T52" s="28"/>
      <c r="U52" s="28"/>
      <c r="V52" s="28"/>
    </row>
    <row r="53" spans="1:22">
      <c r="A53" s="26">
        <v>46</v>
      </c>
      <c r="B53" s="27"/>
      <c r="C53" s="28"/>
      <c r="D53" s="28"/>
      <c r="E53" s="28"/>
      <c r="F53" s="28"/>
      <c r="G53" s="28"/>
      <c r="H53" s="29" t="str">
        <f t="shared" si="1"/>
        <v/>
      </c>
      <c r="I53" s="28"/>
      <c r="J53" s="28"/>
      <c r="K53" s="28"/>
      <c r="L53" s="28"/>
      <c r="M53" s="28"/>
      <c r="N53" s="28"/>
      <c r="O53" s="28"/>
      <c r="P53" s="29" t="str">
        <f>IF(B53="","",IF(J53="不要","やめる候補",IF(K53="あり","まとめる候補",IF(H53="","（件数・時間を記入）",IF(AND(N(H53)&gt;=判定の基準!$C$13,OR(L53="多",N53="あり",M53="1人")),"システム化候補",IF(OR(L53="多",L53="中",M53="1人",O53="多"),"簡単にする候補","残す"))))))</f>
        <v/>
      </c>
      <c r="Q53" s="28"/>
      <c r="R53" s="27"/>
      <c r="S53" s="27"/>
      <c r="T53" s="28"/>
      <c r="U53" s="28"/>
      <c r="V53" s="28"/>
    </row>
    <row r="54" spans="1:22">
      <c r="A54" s="26">
        <v>47</v>
      </c>
      <c r="B54" s="27"/>
      <c r="C54" s="28"/>
      <c r="D54" s="28"/>
      <c r="E54" s="28"/>
      <c r="F54" s="28"/>
      <c r="G54" s="28"/>
      <c r="H54" s="29" t="str">
        <f t="shared" si="1"/>
        <v/>
      </c>
      <c r="I54" s="28"/>
      <c r="J54" s="28"/>
      <c r="K54" s="28"/>
      <c r="L54" s="28"/>
      <c r="M54" s="28"/>
      <c r="N54" s="28"/>
      <c r="O54" s="28"/>
      <c r="P54" s="29" t="str">
        <f>IF(B54="","",IF(J54="不要","やめる候補",IF(K54="あり","まとめる候補",IF(H54="","（件数・時間を記入）",IF(AND(N(H54)&gt;=判定の基準!$C$13,OR(L54="多",N54="あり",M54="1人")),"システム化候補",IF(OR(L54="多",L54="中",M54="1人",O54="多"),"簡単にする候補","残す"))))))</f>
        <v/>
      </c>
      <c r="Q54" s="28"/>
      <c r="R54" s="27"/>
      <c r="S54" s="27"/>
      <c r="T54" s="28"/>
      <c r="U54" s="28"/>
      <c r="V54" s="28"/>
    </row>
    <row r="55" spans="1:22">
      <c r="A55" s="26">
        <v>48</v>
      </c>
      <c r="B55" s="27"/>
      <c r="C55" s="28"/>
      <c r="D55" s="28"/>
      <c r="E55" s="28"/>
      <c r="F55" s="28"/>
      <c r="G55" s="28"/>
      <c r="H55" s="29" t="str">
        <f t="shared" si="1"/>
        <v/>
      </c>
      <c r="I55" s="28"/>
      <c r="J55" s="28"/>
      <c r="K55" s="28"/>
      <c r="L55" s="28"/>
      <c r="M55" s="28"/>
      <c r="N55" s="28"/>
      <c r="O55" s="28"/>
      <c r="P55" s="29" t="str">
        <f>IF(B55="","",IF(J55="不要","やめる候補",IF(K55="あり","まとめる候補",IF(H55="","（件数・時間を記入）",IF(AND(N(H55)&gt;=判定の基準!$C$13,OR(L55="多",N55="あり",M55="1人")),"システム化候補",IF(OR(L55="多",L55="中",M55="1人",O55="多"),"簡単にする候補","残す"))))))</f>
        <v/>
      </c>
      <c r="Q55" s="28"/>
      <c r="R55" s="27"/>
      <c r="S55" s="27"/>
      <c r="T55" s="28"/>
      <c r="U55" s="28"/>
      <c r="V55" s="28"/>
    </row>
    <row r="56" spans="1:22">
      <c r="A56" s="26">
        <v>49</v>
      </c>
      <c r="B56" s="27"/>
      <c r="C56" s="28"/>
      <c r="D56" s="28"/>
      <c r="E56" s="28"/>
      <c r="F56" s="28"/>
      <c r="G56" s="28"/>
      <c r="H56" s="29" t="str">
        <f t="shared" si="1"/>
        <v/>
      </c>
      <c r="I56" s="28"/>
      <c r="J56" s="28"/>
      <c r="K56" s="28"/>
      <c r="L56" s="28"/>
      <c r="M56" s="28"/>
      <c r="N56" s="28"/>
      <c r="O56" s="28"/>
      <c r="P56" s="29" t="str">
        <f>IF(B56="","",IF(J56="不要","やめる候補",IF(K56="あり","まとめる候補",IF(H56="","（件数・時間を記入）",IF(AND(N(H56)&gt;=判定の基準!$C$13,OR(L56="多",N56="あり",M56="1人")),"システム化候補",IF(OR(L56="多",L56="中",M56="1人",O56="多"),"簡単にする候補","残す"))))))</f>
        <v/>
      </c>
      <c r="Q56" s="28"/>
      <c r="R56" s="27"/>
      <c r="S56" s="27"/>
      <c r="T56" s="28"/>
      <c r="U56" s="28"/>
      <c r="V56" s="28"/>
    </row>
    <row r="57" spans="1:22">
      <c r="A57" s="26">
        <v>50</v>
      </c>
      <c r="B57" s="27"/>
      <c r="C57" s="28"/>
      <c r="D57" s="28"/>
      <c r="E57" s="28"/>
      <c r="F57" s="28"/>
      <c r="G57" s="28"/>
      <c r="H57" s="29" t="str">
        <f t="shared" si="1"/>
        <v/>
      </c>
      <c r="I57" s="28"/>
      <c r="J57" s="28"/>
      <c r="K57" s="28"/>
      <c r="L57" s="28"/>
      <c r="M57" s="28"/>
      <c r="N57" s="28"/>
      <c r="O57" s="28"/>
      <c r="P57" s="29" t="str">
        <f>IF(B57="","",IF(J57="不要","やめる候補",IF(K57="あり","まとめる候補",IF(H57="","（件数・時間を記入）",IF(AND(N(H57)&gt;=判定の基準!$C$13,OR(L57="多",N57="あり",M57="1人")),"システム化候補",IF(OR(L57="多",L57="中",M57="1人",O57="多"),"簡単にする候補","残す"))))))</f>
        <v/>
      </c>
      <c r="Q57" s="28"/>
      <c r="R57" s="27"/>
      <c r="S57" s="27"/>
      <c r="T57" s="28"/>
      <c r="U57" s="28"/>
      <c r="V57" s="28"/>
    </row>
    <row r="58" spans="1:22">
      <c r="A58" s="26">
        <v>51</v>
      </c>
      <c r="B58" s="27"/>
      <c r="C58" s="28"/>
      <c r="D58" s="28"/>
      <c r="E58" s="28"/>
      <c r="F58" s="28"/>
      <c r="G58" s="28"/>
      <c r="H58" s="29" t="str">
        <f t="shared" si="1"/>
        <v/>
      </c>
      <c r="I58" s="28"/>
      <c r="J58" s="28"/>
      <c r="K58" s="28"/>
      <c r="L58" s="28"/>
      <c r="M58" s="28"/>
      <c r="N58" s="28"/>
      <c r="O58" s="28"/>
      <c r="P58" s="29" t="str">
        <f>IF(B58="","",IF(J58="不要","やめる候補",IF(K58="あり","まとめる候補",IF(H58="","（件数・時間を記入）",IF(AND(N(H58)&gt;=判定の基準!$C$13,OR(L58="多",N58="あり",M58="1人")),"システム化候補",IF(OR(L58="多",L58="中",M58="1人",O58="多"),"簡単にする候補","残す"))))))</f>
        <v/>
      </c>
      <c r="Q58" s="28"/>
      <c r="R58" s="27"/>
      <c r="S58" s="27"/>
      <c r="T58" s="28"/>
      <c r="U58" s="28"/>
      <c r="V58" s="28"/>
    </row>
    <row r="59" spans="1:22">
      <c r="A59" s="26">
        <v>52</v>
      </c>
      <c r="B59" s="27"/>
      <c r="C59" s="28"/>
      <c r="D59" s="28"/>
      <c r="E59" s="28"/>
      <c r="F59" s="28"/>
      <c r="G59" s="28"/>
      <c r="H59" s="29" t="str">
        <f t="shared" si="1"/>
        <v/>
      </c>
      <c r="I59" s="28"/>
      <c r="J59" s="28"/>
      <c r="K59" s="28"/>
      <c r="L59" s="28"/>
      <c r="M59" s="28"/>
      <c r="N59" s="28"/>
      <c r="O59" s="28"/>
      <c r="P59" s="29" t="str">
        <f>IF(B59="","",IF(J59="不要","やめる候補",IF(K59="あり","まとめる候補",IF(H59="","（件数・時間を記入）",IF(AND(N(H59)&gt;=判定の基準!$C$13,OR(L59="多",N59="あり",M59="1人")),"システム化候補",IF(OR(L59="多",L59="中",M59="1人",O59="多"),"簡単にする候補","残す"))))))</f>
        <v/>
      </c>
      <c r="Q59" s="28"/>
      <c r="R59" s="27"/>
      <c r="S59" s="27"/>
      <c r="T59" s="28"/>
      <c r="U59" s="28"/>
      <c r="V59" s="28"/>
    </row>
    <row r="60" spans="1:22">
      <c r="A60" s="26">
        <v>53</v>
      </c>
      <c r="B60" s="27"/>
      <c r="C60" s="28"/>
      <c r="D60" s="28"/>
      <c r="E60" s="28"/>
      <c r="F60" s="28"/>
      <c r="G60" s="28"/>
      <c r="H60" s="29" t="str">
        <f t="shared" si="1"/>
        <v/>
      </c>
      <c r="I60" s="28"/>
      <c r="J60" s="28"/>
      <c r="K60" s="28"/>
      <c r="L60" s="28"/>
      <c r="M60" s="28"/>
      <c r="N60" s="28"/>
      <c r="O60" s="28"/>
      <c r="P60" s="29" t="str">
        <f>IF(B60="","",IF(J60="不要","やめる候補",IF(K60="あり","まとめる候補",IF(H60="","（件数・時間を記入）",IF(AND(N(H60)&gt;=判定の基準!$C$13,OR(L60="多",N60="あり",M60="1人")),"システム化候補",IF(OR(L60="多",L60="中",M60="1人",O60="多"),"簡単にする候補","残す"))))))</f>
        <v/>
      </c>
      <c r="Q60" s="28"/>
      <c r="R60" s="27"/>
      <c r="S60" s="27"/>
      <c r="T60" s="28"/>
      <c r="U60" s="28"/>
      <c r="V60" s="28"/>
    </row>
    <row r="61" spans="1:22">
      <c r="A61" s="26">
        <v>54</v>
      </c>
      <c r="B61" s="27"/>
      <c r="C61" s="28"/>
      <c r="D61" s="28"/>
      <c r="E61" s="28"/>
      <c r="F61" s="28"/>
      <c r="G61" s="28"/>
      <c r="H61" s="29" t="str">
        <f t="shared" si="1"/>
        <v/>
      </c>
      <c r="I61" s="28"/>
      <c r="J61" s="28"/>
      <c r="K61" s="28"/>
      <c r="L61" s="28"/>
      <c r="M61" s="28"/>
      <c r="N61" s="28"/>
      <c r="O61" s="28"/>
      <c r="P61" s="29" t="str">
        <f>IF(B61="","",IF(J61="不要","やめる候補",IF(K61="あり","まとめる候補",IF(H61="","（件数・時間を記入）",IF(AND(N(H61)&gt;=判定の基準!$C$13,OR(L61="多",N61="あり",M61="1人")),"システム化候補",IF(OR(L61="多",L61="中",M61="1人",O61="多"),"簡単にする候補","残す"))))))</f>
        <v/>
      </c>
      <c r="Q61" s="28"/>
      <c r="R61" s="27"/>
      <c r="S61" s="27"/>
      <c r="T61" s="28"/>
      <c r="U61" s="28"/>
      <c r="V61" s="28"/>
    </row>
    <row r="62" spans="1:22">
      <c r="A62" s="26">
        <v>55</v>
      </c>
      <c r="B62" s="27"/>
      <c r="C62" s="28"/>
      <c r="D62" s="28"/>
      <c r="E62" s="28"/>
      <c r="F62" s="28"/>
      <c r="G62" s="28"/>
      <c r="H62" s="29" t="str">
        <f t="shared" si="1"/>
        <v/>
      </c>
      <c r="I62" s="28"/>
      <c r="J62" s="28"/>
      <c r="K62" s="28"/>
      <c r="L62" s="28"/>
      <c r="M62" s="28"/>
      <c r="N62" s="28"/>
      <c r="O62" s="28"/>
      <c r="P62" s="29" t="str">
        <f>IF(B62="","",IF(J62="不要","やめる候補",IF(K62="あり","まとめる候補",IF(H62="","（件数・時間を記入）",IF(AND(N(H62)&gt;=判定の基準!$C$13,OR(L62="多",N62="あり",M62="1人")),"システム化候補",IF(OR(L62="多",L62="中",M62="1人",O62="多"),"簡単にする候補","残す"))))))</f>
        <v/>
      </c>
      <c r="Q62" s="28"/>
      <c r="R62" s="27"/>
      <c r="S62" s="27"/>
      <c r="T62" s="28"/>
      <c r="U62" s="28"/>
      <c r="V62" s="28"/>
    </row>
    <row r="63" spans="1:22">
      <c r="A63" s="26">
        <v>56</v>
      </c>
      <c r="B63" s="27"/>
      <c r="C63" s="28"/>
      <c r="D63" s="28"/>
      <c r="E63" s="28"/>
      <c r="F63" s="28"/>
      <c r="G63" s="28"/>
      <c r="H63" s="29" t="str">
        <f t="shared" si="1"/>
        <v/>
      </c>
      <c r="I63" s="28"/>
      <c r="J63" s="28"/>
      <c r="K63" s="28"/>
      <c r="L63" s="28"/>
      <c r="M63" s="28"/>
      <c r="N63" s="28"/>
      <c r="O63" s="28"/>
      <c r="P63" s="29" t="str">
        <f>IF(B63="","",IF(J63="不要","やめる候補",IF(K63="あり","まとめる候補",IF(H63="","（件数・時間を記入）",IF(AND(N(H63)&gt;=判定の基準!$C$13,OR(L63="多",N63="あり",M63="1人")),"システム化候補",IF(OR(L63="多",L63="中",M63="1人",O63="多"),"簡単にする候補","残す"))))))</f>
        <v/>
      </c>
      <c r="Q63" s="28"/>
      <c r="R63" s="27"/>
      <c r="S63" s="27"/>
      <c r="T63" s="28"/>
      <c r="U63" s="28"/>
      <c r="V63" s="28"/>
    </row>
    <row r="64" spans="1:22">
      <c r="A64" s="26">
        <v>57</v>
      </c>
      <c r="B64" s="27"/>
      <c r="C64" s="28"/>
      <c r="D64" s="28"/>
      <c r="E64" s="28"/>
      <c r="F64" s="28"/>
      <c r="G64" s="28"/>
      <c r="H64" s="29" t="str">
        <f t="shared" si="1"/>
        <v/>
      </c>
      <c r="I64" s="28"/>
      <c r="J64" s="28"/>
      <c r="K64" s="28"/>
      <c r="L64" s="28"/>
      <c r="M64" s="28"/>
      <c r="N64" s="28"/>
      <c r="O64" s="28"/>
      <c r="P64" s="29" t="str">
        <f>IF(B64="","",IF(J64="不要","やめる候補",IF(K64="あり","まとめる候補",IF(H64="","（件数・時間を記入）",IF(AND(N(H64)&gt;=判定の基準!$C$13,OR(L64="多",N64="あり",M64="1人")),"システム化候補",IF(OR(L64="多",L64="中",M64="1人",O64="多"),"簡単にする候補","残す"))))))</f>
        <v/>
      </c>
      <c r="Q64" s="28"/>
      <c r="R64" s="27"/>
      <c r="S64" s="27"/>
      <c r="T64" s="28"/>
      <c r="U64" s="28"/>
      <c r="V64" s="28"/>
    </row>
    <row r="65" spans="1:22">
      <c r="A65" s="26">
        <v>58</v>
      </c>
      <c r="B65" s="27"/>
      <c r="C65" s="28"/>
      <c r="D65" s="28"/>
      <c r="E65" s="28"/>
      <c r="F65" s="28"/>
      <c r="G65" s="28"/>
      <c r="H65" s="29" t="str">
        <f t="shared" si="1"/>
        <v/>
      </c>
      <c r="I65" s="28"/>
      <c r="J65" s="28"/>
      <c r="K65" s="28"/>
      <c r="L65" s="28"/>
      <c r="M65" s="28"/>
      <c r="N65" s="28"/>
      <c r="O65" s="28"/>
      <c r="P65" s="29" t="str">
        <f>IF(B65="","",IF(J65="不要","やめる候補",IF(K65="あり","まとめる候補",IF(H65="","（件数・時間を記入）",IF(AND(N(H65)&gt;=判定の基準!$C$13,OR(L65="多",N65="あり",M65="1人")),"システム化候補",IF(OR(L65="多",L65="中",M65="1人",O65="多"),"簡単にする候補","残す"))))))</f>
        <v/>
      </c>
      <c r="Q65" s="28"/>
      <c r="R65" s="27"/>
      <c r="S65" s="27"/>
      <c r="T65" s="28"/>
      <c r="U65" s="28"/>
      <c r="V65" s="28"/>
    </row>
    <row r="66" spans="1:22">
      <c r="A66" s="26">
        <v>59</v>
      </c>
      <c r="B66" s="27"/>
      <c r="C66" s="28"/>
      <c r="D66" s="28"/>
      <c r="E66" s="28"/>
      <c r="F66" s="28"/>
      <c r="G66" s="28"/>
      <c r="H66" s="29" t="str">
        <f t="shared" si="1"/>
        <v/>
      </c>
      <c r="I66" s="28"/>
      <c r="J66" s="28"/>
      <c r="K66" s="28"/>
      <c r="L66" s="28"/>
      <c r="M66" s="28"/>
      <c r="N66" s="28"/>
      <c r="O66" s="28"/>
      <c r="P66" s="29" t="str">
        <f>IF(B66="","",IF(J66="不要","やめる候補",IF(K66="あり","まとめる候補",IF(H66="","（件数・時間を記入）",IF(AND(N(H66)&gt;=判定の基準!$C$13,OR(L66="多",N66="あり",M66="1人")),"システム化候補",IF(OR(L66="多",L66="中",M66="1人",O66="多"),"簡単にする候補","残す"))))))</f>
        <v/>
      </c>
      <c r="Q66" s="28"/>
      <c r="R66" s="27"/>
      <c r="S66" s="27"/>
      <c r="T66" s="28"/>
      <c r="U66" s="28"/>
      <c r="V66" s="28"/>
    </row>
    <row r="67" spans="1:22">
      <c r="A67" s="26">
        <v>60</v>
      </c>
      <c r="B67" s="27"/>
      <c r="C67" s="28"/>
      <c r="D67" s="28"/>
      <c r="E67" s="28"/>
      <c r="F67" s="28"/>
      <c r="G67" s="28"/>
      <c r="H67" s="29" t="str">
        <f t="shared" si="1"/>
        <v/>
      </c>
      <c r="I67" s="28"/>
      <c r="J67" s="28"/>
      <c r="K67" s="28"/>
      <c r="L67" s="28"/>
      <c r="M67" s="28"/>
      <c r="N67" s="28"/>
      <c r="O67" s="28"/>
      <c r="P67" s="29" t="str">
        <f>IF(B67="","",IF(J67="不要","やめる候補",IF(K67="あり","まとめる候補",IF(H67="","（件数・時間を記入）",IF(AND(N(H67)&gt;=判定の基準!$C$13,OR(L67="多",N67="あり",M67="1人")),"システム化候補",IF(OR(L67="多",L67="中",M67="1人",O67="多"),"簡単にする候補","残す"))))))</f>
        <v/>
      </c>
      <c r="Q67" s="28"/>
      <c r="R67" s="27"/>
      <c r="S67" s="27"/>
      <c r="T67" s="28"/>
      <c r="U67" s="28"/>
      <c r="V67" s="28"/>
    </row>
    <row r="68" spans="1:22">
      <c r="A68" s="26">
        <v>61</v>
      </c>
      <c r="B68" s="27"/>
      <c r="C68" s="28"/>
      <c r="D68" s="28"/>
      <c r="E68" s="28"/>
      <c r="F68" s="28"/>
      <c r="G68" s="28"/>
      <c r="H68" s="29" t="str">
        <f t="shared" si="1"/>
        <v/>
      </c>
      <c r="I68" s="28"/>
      <c r="J68" s="28"/>
      <c r="K68" s="28"/>
      <c r="L68" s="28"/>
      <c r="M68" s="28"/>
      <c r="N68" s="28"/>
      <c r="O68" s="28"/>
      <c r="P68" s="29" t="str">
        <f>IF(B68="","",IF(J68="不要","やめる候補",IF(K68="あり","まとめる候補",IF(H68="","（件数・時間を記入）",IF(AND(N(H68)&gt;=判定の基準!$C$13,OR(L68="多",N68="あり",M68="1人")),"システム化候補",IF(OR(L68="多",L68="中",M68="1人",O68="多"),"簡単にする候補","残す"))))))</f>
        <v/>
      </c>
      <c r="Q68" s="28"/>
      <c r="R68" s="27"/>
      <c r="S68" s="27"/>
      <c r="T68" s="28"/>
      <c r="U68" s="28"/>
      <c r="V68" s="28"/>
    </row>
    <row r="69" spans="1:22">
      <c r="A69" s="26">
        <v>62</v>
      </c>
      <c r="B69" s="27"/>
      <c r="C69" s="28"/>
      <c r="D69" s="28"/>
      <c r="E69" s="28"/>
      <c r="F69" s="28"/>
      <c r="G69" s="28"/>
      <c r="H69" s="29" t="str">
        <f t="shared" si="1"/>
        <v/>
      </c>
      <c r="I69" s="28"/>
      <c r="J69" s="28"/>
      <c r="K69" s="28"/>
      <c r="L69" s="28"/>
      <c r="M69" s="28"/>
      <c r="N69" s="28"/>
      <c r="O69" s="28"/>
      <c r="P69" s="29" t="str">
        <f>IF(B69="","",IF(J69="不要","やめる候補",IF(K69="あり","まとめる候補",IF(H69="","（件数・時間を記入）",IF(AND(N(H69)&gt;=判定の基準!$C$13,OR(L69="多",N69="あり",M69="1人")),"システム化候補",IF(OR(L69="多",L69="中",M69="1人",O69="多"),"簡単にする候補","残す"))))))</f>
        <v/>
      </c>
      <c r="Q69" s="28"/>
      <c r="R69" s="27"/>
      <c r="S69" s="27"/>
      <c r="T69" s="28"/>
      <c r="U69" s="28"/>
      <c r="V69" s="28"/>
    </row>
    <row r="70" spans="1:22">
      <c r="A70" s="26">
        <v>63</v>
      </c>
      <c r="B70" s="27"/>
      <c r="C70" s="28"/>
      <c r="D70" s="28"/>
      <c r="E70" s="28"/>
      <c r="F70" s="28"/>
      <c r="G70" s="28"/>
      <c r="H70" s="29" t="str">
        <f t="shared" si="1"/>
        <v/>
      </c>
      <c r="I70" s="28"/>
      <c r="J70" s="28"/>
      <c r="K70" s="28"/>
      <c r="L70" s="28"/>
      <c r="M70" s="28"/>
      <c r="N70" s="28"/>
      <c r="O70" s="28"/>
      <c r="P70" s="29" t="str">
        <f>IF(B70="","",IF(J70="不要","やめる候補",IF(K70="あり","まとめる候補",IF(H70="","（件数・時間を記入）",IF(AND(N(H70)&gt;=判定の基準!$C$13,OR(L70="多",N70="あり",M70="1人")),"システム化候補",IF(OR(L70="多",L70="中",M70="1人",O70="多"),"簡単にする候補","残す"))))))</f>
        <v/>
      </c>
      <c r="Q70" s="28"/>
      <c r="R70" s="27"/>
      <c r="S70" s="27"/>
      <c r="T70" s="28"/>
      <c r="U70" s="28"/>
      <c r="V70" s="28"/>
    </row>
    <row r="71" spans="1:22">
      <c r="A71" s="26">
        <v>64</v>
      </c>
      <c r="B71" s="27"/>
      <c r="C71" s="28"/>
      <c r="D71" s="28"/>
      <c r="E71" s="28"/>
      <c r="F71" s="28"/>
      <c r="G71" s="28"/>
      <c r="H71" s="29" t="str">
        <f t="shared" si="1"/>
        <v/>
      </c>
      <c r="I71" s="28"/>
      <c r="J71" s="28"/>
      <c r="K71" s="28"/>
      <c r="L71" s="28"/>
      <c r="M71" s="28"/>
      <c r="N71" s="28"/>
      <c r="O71" s="28"/>
      <c r="P71" s="29" t="str">
        <f>IF(B71="","",IF(J71="不要","やめる候補",IF(K71="あり","まとめる候補",IF(H71="","（件数・時間を記入）",IF(AND(N(H71)&gt;=判定の基準!$C$13,OR(L71="多",N71="あり",M71="1人")),"システム化候補",IF(OR(L71="多",L71="中",M71="1人",O71="多"),"簡単にする候補","残す"))))))</f>
        <v/>
      </c>
      <c r="Q71" s="28"/>
      <c r="R71" s="27"/>
      <c r="S71" s="27"/>
      <c r="T71" s="28"/>
      <c r="U71" s="28"/>
      <c r="V71" s="28"/>
    </row>
    <row r="72" spans="1:22">
      <c r="A72" s="26">
        <v>65</v>
      </c>
      <c r="B72" s="27"/>
      <c r="C72" s="28"/>
      <c r="D72" s="28"/>
      <c r="E72" s="28"/>
      <c r="F72" s="28"/>
      <c r="G72" s="28"/>
      <c r="H72" s="29" t="str">
        <f t="shared" ref="H72:H103" si="2">IF(OR(F72="",G72=""),"",ROUND(F72*G72/60,1))</f>
        <v/>
      </c>
      <c r="I72" s="28"/>
      <c r="J72" s="28"/>
      <c r="K72" s="28"/>
      <c r="L72" s="28"/>
      <c r="M72" s="28"/>
      <c r="N72" s="28"/>
      <c r="O72" s="28"/>
      <c r="P72" s="29" t="str">
        <f>IF(B72="","",IF(J72="不要","やめる候補",IF(K72="あり","まとめる候補",IF(H72="","（件数・時間を記入）",IF(AND(N(H72)&gt;=判定の基準!$C$13,OR(L72="多",N72="あり",M72="1人")),"システム化候補",IF(OR(L72="多",L72="中",M72="1人",O72="多"),"簡単にする候補","残す"))))))</f>
        <v/>
      </c>
      <c r="Q72" s="28"/>
      <c r="R72" s="27"/>
      <c r="S72" s="27"/>
      <c r="T72" s="28"/>
      <c r="U72" s="28"/>
      <c r="V72" s="28"/>
    </row>
    <row r="73" spans="1:22">
      <c r="A73" s="26">
        <v>66</v>
      </c>
      <c r="B73" s="27"/>
      <c r="C73" s="28"/>
      <c r="D73" s="28"/>
      <c r="E73" s="28"/>
      <c r="F73" s="28"/>
      <c r="G73" s="28"/>
      <c r="H73" s="29" t="str">
        <f t="shared" si="2"/>
        <v/>
      </c>
      <c r="I73" s="28"/>
      <c r="J73" s="28"/>
      <c r="K73" s="28"/>
      <c r="L73" s="28"/>
      <c r="M73" s="28"/>
      <c r="N73" s="28"/>
      <c r="O73" s="28"/>
      <c r="P73" s="29" t="str">
        <f>IF(B73="","",IF(J73="不要","やめる候補",IF(K73="あり","まとめる候補",IF(H73="","（件数・時間を記入）",IF(AND(N(H73)&gt;=判定の基準!$C$13,OR(L73="多",N73="あり",M73="1人")),"システム化候補",IF(OR(L73="多",L73="中",M73="1人",O73="多"),"簡単にする候補","残す"))))))</f>
        <v/>
      </c>
      <c r="Q73" s="28"/>
      <c r="R73" s="27"/>
      <c r="S73" s="27"/>
      <c r="T73" s="28"/>
      <c r="U73" s="28"/>
      <c r="V73" s="28"/>
    </row>
    <row r="74" spans="1:22">
      <c r="A74" s="26">
        <v>67</v>
      </c>
      <c r="B74" s="27"/>
      <c r="C74" s="28"/>
      <c r="D74" s="28"/>
      <c r="E74" s="28"/>
      <c r="F74" s="28"/>
      <c r="G74" s="28"/>
      <c r="H74" s="29" t="str">
        <f t="shared" si="2"/>
        <v/>
      </c>
      <c r="I74" s="28"/>
      <c r="J74" s="28"/>
      <c r="K74" s="28"/>
      <c r="L74" s="28"/>
      <c r="M74" s="28"/>
      <c r="N74" s="28"/>
      <c r="O74" s="28"/>
      <c r="P74" s="29" t="str">
        <f>IF(B74="","",IF(J74="不要","やめる候補",IF(K74="あり","まとめる候補",IF(H74="","（件数・時間を記入）",IF(AND(N(H74)&gt;=判定の基準!$C$13,OR(L74="多",N74="あり",M74="1人")),"システム化候補",IF(OR(L74="多",L74="中",M74="1人",O74="多"),"簡単にする候補","残す"))))))</f>
        <v/>
      </c>
      <c r="Q74" s="28"/>
      <c r="R74" s="27"/>
      <c r="S74" s="27"/>
      <c r="T74" s="28"/>
      <c r="U74" s="28"/>
      <c r="V74" s="28"/>
    </row>
    <row r="75" spans="1:22">
      <c r="A75" s="26">
        <v>68</v>
      </c>
      <c r="B75" s="27"/>
      <c r="C75" s="28"/>
      <c r="D75" s="28"/>
      <c r="E75" s="28"/>
      <c r="F75" s="28"/>
      <c r="G75" s="28"/>
      <c r="H75" s="29" t="str">
        <f t="shared" si="2"/>
        <v/>
      </c>
      <c r="I75" s="28"/>
      <c r="J75" s="28"/>
      <c r="K75" s="28"/>
      <c r="L75" s="28"/>
      <c r="M75" s="28"/>
      <c r="N75" s="28"/>
      <c r="O75" s="28"/>
      <c r="P75" s="29" t="str">
        <f>IF(B75="","",IF(J75="不要","やめる候補",IF(K75="あり","まとめる候補",IF(H75="","（件数・時間を記入）",IF(AND(N(H75)&gt;=判定の基準!$C$13,OR(L75="多",N75="あり",M75="1人")),"システム化候補",IF(OR(L75="多",L75="中",M75="1人",O75="多"),"簡単にする候補","残す"))))))</f>
        <v/>
      </c>
      <c r="Q75" s="28"/>
      <c r="R75" s="27"/>
      <c r="S75" s="27"/>
      <c r="T75" s="28"/>
      <c r="U75" s="28"/>
      <c r="V75" s="28"/>
    </row>
    <row r="76" spans="1:22">
      <c r="A76" s="26">
        <v>69</v>
      </c>
      <c r="B76" s="27"/>
      <c r="C76" s="28"/>
      <c r="D76" s="28"/>
      <c r="E76" s="28"/>
      <c r="F76" s="28"/>
      <c r="G76" s="28"/>
      <c r="H76" s="29" t="str">
        <f t="shared" si="2"/>
        <v/>
      </c>
      <c r="I76" s="28"/>
      <c r="J76" s="28"/>
      <c r="K76" s="28"/>
      <c r="L76" s="28"/>
      <c r="M76" s="28"/>
      <c r="N76" s="28"/>
      <c r="O76" s="28"/>
      <c r="P76" s="29" t="str">
        <f>IF(B76="","",IF(J76="不要","やめる候補",IF(K76="あり","まとめる候補",IF(H76="","（件数・時間を記入）",IF(AND(N(H76)&gt;=判定の基準!$C$13,OR(L76="多",N76="あり",M76="1人")),"システム化候補",IF(OR(L76="多",L76="中",M76="1人",O76="多"),"簡単にする候補","残す"))))))</f>
        <v/>
      </c>
      <c r="Q76" s="28"/>
      <c r="R76" s="27"/>
      <c r="S76" s="27"/>
      <c r="T76" s="28"/>
      <c r="U76" s="28"/>
      <c r="V76" s="28"/>
    </row>
    <row r="77" spans="1:22">
      <c r="A77" s="26">
        <v>70</v>
      </c>
      <c r="B77" s="27"/>
      <c r="C77" s="28"/>
      <c r="D77" s="28"/>
      <c r="E77" s="28"/>
      <c r="F77" s="28"/>
      <c r="G77" s="28"/>
      <c r="H77" s="29" t="str">
        <f t="shared" si="2"/>
        <v/>
      </c>
      <c r="I77" s="28"/>
      <c r="J77" s="28"/>
      <c r="K77" s="28"/>
      <c r="L77" s="28"/>
      <c r="M77" s="28"/>
      <c r="N77" s="28"/>
      <c r="O77" s="28"/>
      <c r="P77" s="29" t="str">
        <f>IF(B77="","",IF(J77="不要","やめる候補",IF(K77="あり","まとめる候補",IF(H77="","（件数・時間を記入）",IF(AND(N(H77)&gt;=判定の基準!$C$13,OR(L77="多",N77="あり",M77="1人")),"システム化候補",IF(OR(L77="多",L77="中",M77="1人",O77="多"),"簡単にする候補","残す"))))))</f>
        <v/>
      </c>
      <c r="Q77" s="28"/>
      <c r="R77" s="27"/>
      <c r="S77" s="27"/>
      <c r="T77" s="28"/>
      <c r="U77" s="28"/>
      <c r="V77" s="28"/>
    </row>
    <row r="78" spans="1:22">
      <c r="A78" s="26">
        <v>71</v>
      </c>
      <c r="B78" s="27"/>
      <c r="C78" s="28"/>
      <c r="D78" s="28"/>
      <c r="E78" s="28"/>
      <c r="F78" s="28"/>
      <c r="G78" s="28"/>
      <c r="H78" s="29" t="str">
        <f t="shared" si="2"/>
        <v/>
      </c>
      <c r="I78" s="28"/>
      <c r="J78" s="28"/>
      <c r="K78" s="28"/>
      <c r="L78" s="28"/>
      <c r="M78" s="28"/>
      <c r="N78" s="28"/>
      <c r="O78" s="28"/>
      <c r="P78" s="29" t="str">
        <f>IF(B78="","",IF(J78="不要","やめる候補",IF(K78="あり","まとめる候補",IF(H78="","（件数・時間を記入）",IF(AND(N(H78)&gt;=判定の基準!$C$13,OR(L78="多",N78="あり",M78="1人")),"システム化候補",IF(OR(L78="多",L78="中",M78="1人",O78="多"),"簡単にする候補","残す"))))))</f>
        <v/>
      </c>
      <c r="Q78" s="28"/>
      <c r="R78" s="27"/>
      <c r="S78" s="27"/>
      <c r="T78" s="28"/>
      <c r="U78" s="28"/>
      <c r="V78" s="28"/>
    </row>
    <row r="79" spans="1:22">
      <c r="A79" s="26">
        <v>72</v>
      </c>
      <c r="B79" s="27"/>
      <c r="C79" s="28"/>
      <c r="D79" s="28"/>
      <c r="E79" s="28"/>
      <c r="F79" s="28"/>
      <c r="G79" s="28"/>
      <c r="H79" s="29" t="str">
        <f t="shared" si="2"/>
        <v/>
      </c>
      <c r="I79" s="28"/>
      <c r="J79" s="28"/>
      <c r="K79" s="28"/>
      <c r="L79" s="28"/>
      <c r="M79" s="28"/>
      <c r="N79" s="28"/>
      <c r="O79" s="28"/>
      <c r="P79" s="29" t="str">
        <f>IF(B79="","",IF(J79="不要","やめる候補",IF(K79="あり","まとめる候補",IF(H79="","（件数・時間を記入）",IF(AND(N(H79)&gt;=判定の基準!$C$13,OR(L79="多",N79="あり",M79="1人")),"システム化候補",IF(OR(L79="多",L79="中",M79="1人",O79="多"),"簡単にする候補","残す"))))))</f>
        <v/>
      </c>
      <c r="Q79" s="28"/>
      <c r="R79" s="27"/>
      <c r="S79" s="27"/>
      <c r="T79" s="28"/>
      <c r="U79" s="28"/>
      <c r="V79" s="28"/>
    </row>
    <row r="80" spans="1:22">
      <c r="A80" s="26">
        <v>73</v>
      </c>
      <c r="B80" s="27"/>
      <c r="C80" s="28"/>
      <c r="D80" s="28"/>
      <c r="E80" s="28"/>
      <c r="F80" s="28"/>
      <c r="G80" s="28"/>
      <c r="H80" s="29" t="str">
        <f t="shared" si="2"/>
        <v/>
      </c>
      <c r="I80" s="28"/>
      <c r="J80" s="28"/>
      <c r="K80" s="28"/>
      <c r="L80" s="28"/>
      <c r="M80" s="28"/>
      <c r="N80" s="28"/>
      <c r="O80" s="28"/>
      <c r="P80" s="29" t="str">
        <f>IF(B80="","",IF(J80="不要","やめる候補",IF(K80="あり","まとめる候補",IF(H80="","（件数・時間を記入）",IF(AND(N(H80)&gt;=判定の基準!$C$13,OR(L80="多",N80="あり",M80="1人")),"システム化候補",IF(OR(L80="多",L80="中",M80="1人",O80="多"),"簡単にする候補","残す"))))))</f>
        <v/>
      </c>
      <c r="Q80" s="28"/>
      <c r="R80" s="27"/>
      <c r="S80" s="27"/>
      <c r="T80" s="28"/>
      <c r="U80" s="28"/>
      <c r="V80" s="28"/>
    </row>
    <row r="81" spans="1:22">
      <c r="A81" s="26">
        <v>74</v>
      </c>
      <c r="B81" s="27"/>
      <c r="C81" s="28"/>
      <c r="D81" s="28"/>
      <c r="E81" s="28"/>
      <c r="F81" s="28"/>
      <c r="G81" s="28"/>
      <c r="H81" s="29" t="str">
        <f t="shared" si="2"/>
        <v/>
      </c>
      <c r="I81" s="28"/>
      <c r="J81" s="28"/>
      <c r="K81" s="28"/>
      <c r="L81" s="28"/>
      <c r="M81" s="28"/>
      <c r="N81" s="28"/>
      <c r="O81" s="28"/>
      <c r="P81" s="29" t="str">
        <f>IF(B81="","",IF(J81="不要","やめる候補",IF(K81="あり","まとめる候補",IF(H81="","（件数・時間を記入）",IF(AND(N(H81)&gt;=判定の基準!$C$13,OR(L81="多",N81="あり",M81="1人")),"システム化候補",IF(OR(L81="多",L81="中",M81="1人",O81="多"),"簡単にする候補","残す"))))))</f>
        <v/>
      </c>
      <c r="Q81" s="28"/>
      <c r="R81" s="27"/>
      <c r="S81" s="27"/>
      <c r="T81" s="28"/>
      <c r="U81" s="28"/>
      <c r="V81" s="28"/>
    </row>
    <row r="82" spans="1:22">
      <c r="A82" s="26">
        <v>75</v>
      </c>
      <c r="B82" s="27"/>
      <c r="C82" s="28"/>
      <c r="D82" s="28"/>
      <c r="E82" s="28"/>
      <c r="F82" s="28"/>
      <c r="G82" s="28"/>
      <c r="H82" s="29" t="str">
        <f t="shared" si="2"/>
        <v/>
      </c>
      <c r="I82" s="28"/>
      <c r="J82" s="28"/>
      <c r="K82" s="28"/>
      <c r="L82" s="28"/>
      <c r="M82" s="28"/>
      <c r="N82" s="28"/>
      <c r="O82" s="28"/>
      <c r="P82" s="29" t="str">
        <f>IF(B82="","",IF(J82="不要","やめる候補",IF(K82="あり","まとめる候補",IF(H82="","（件数・時間を記入）",IF(AND(N(H82)&gt;=判定の基準!$C$13,OR(L82="多",N82="あり",M82="1人")),"システム化候補",IF(OR(L82="多",L82="中",M82="1人",O82="多"),"簡単にする候補","残す"))))))</f>
        <v/>
      </c>
      <c r="Q82" s="28"/>
      <c r="R82" s="27"/>
      <c r="S82" s="27"/>
      <c r="T82" s="28"/>
      <c r="U82" s="28"/>
      <c r="V82" s="28"/>
    </row>
    <row r="83" spans="1:22">
      <c r="A83" s="26">
        <v>76</v>
      </c>
      <c r="B83" s="27"/>
      <c r="C83" s="28"/>
      <c r="D83" s="28"/>
      <c r="E83" s="28"/>
      <c r="F83" s="28"/>
      <c r="G83" s="28"/>
      <c r="H83" s="29" t="str">
        <f t="shared" si="2"/>
        <v/>
      </c>
      <c r="I83" s="28"/>
      <c r="J83" s="28"/>
      <c r="K83" s="28"/>
      <c r="L83" s="28"/>
      <c r="M83" s="28"/>
      <c r="N83" s="28"/>
      <c r="O83" s="28"/>
      <c r="P83" s="29" t="str">
        <f>IF(B83="","",IF(J83="不要","やめる候補",IF(K83="あり","まとめる候補",IF(H83="","（件数・時間を記入）",IF(AND(N(H83)&gt;=判定の基準!$C$13,OR(L83="多",N83="あり",M83="1人")),"システム化候補",IF(OR(L83="多",L83="中",M83="1人",O83="多"),"簡単にする候補","残す"))))))</f>
        <v/>
      </c>
      <c r="Q83" s="28"/>
      <c r="R83" s="27"/>
      <c r="S83" s="27"/>
      <c r="T83" s="28"/>
      <c r="U83" s="28"/>
      <c r="V83" s="28"/>
    </row>
    <row r="84" spans="1:22">
      <c r="A84" s="26">
        <v>77</v>
      </c>
      <c r="B84" s="27"/>
      <c r="C84" s="28"/>
      <c r="D84" s="28"/>
      <c r="E84" s="28"/>
      <c r="F84" s="28"/>
      <c r="G84" s="28"/>
      <c r="H84" s="29" t="str">
        <f t="shared" si="2"/>
        <v/>
      </c>
      <c r="I84" s="28"/>
      <c r="J84" s="28"/>
      <c r="K84" s="28"/>
      <c r="L84" s="28"/>
      <c r="M84" s="28"/>
      <c r="N84" s="28"/>
      <c r="O84" s="28"/>
      <c r="P84" s="29" t="str">
        <f>IF(B84="","",IF(J84="不要","やめる候補",IF(K84="あり","まとめる候補",IF(H84="","（件数・時間を記入）",IF(AND(N(H84)&gt;=判定の基準!$C$13,OR(L84="多",N84="あり",M84="1人")),"システム化候補",IF(OR(L84="多",L84="中",M84="1人",O84="多"),"簡単にする候補","残す"))))))</f>
        <v/>
      </c>
      <c r="Q84" s="28"/>
      <c r="R84" s="27"/>
      <c r="S84" s="27"/>
      <c r="T84" s="28"/>
      <c r="U84" s="28"/>
      <c r="V84" s="28"/>
    </row>
    <row r="85" spans="1:22">
      <c r="A85" s="26">
        <v>78</v>
      </c>
      <c r="B85" s="27"/>
      <c r="C85" s="28"/>
      <c r="D85" s="28"/>
      <c r="E85" s="28"/>
      <c r="F85" s="28"/>
      <c r="G85" s="28"/>
      <c r="H85" s="29" t="str">
        <f t="shared" si="2"/>
        <v/>
      </c>
      <c r="I85" s="28"/>
      <c r="J85" s="28"/>
      <c r="K85" s="28"/>
      <c r="L85" s="28"/>
      <c r="M85" s="28"/>
      <c r="N85" s="28"/>
      <c r="O85" s="28"/>
      <c r="P85" s="29" t="str">
        <f>IF(B85="","",IF(J85="不要","やめる候補",IF(K85="あり","まとめる候補",IF(H85="","（件数・時間を記入）",IF(AND(N(H85)&gt;=判定の基準!$C$13,OR(L85="多",N85="あり",M85="1人")),"システム化候補",IF(OR(L85="多",L85="中",M85="1人",O85="多"),"簡単にする候補","残す"))))))</f>
        <v/>
      </c>
      <c r="Q85" s="28"/>
      <c r="R85" s="27"/>
      <c r="S85" s="27"/>
      <c r="T85" s="28"/>
      <c r="U85" s="28"/>
      <c r="V85" s="28"/>
    </row>
    <row r="86" spans="1:22">
      <c r="A86" s="26">
        <v>79</v>
      </c>
      <c r="B86" s="27"/>
      <c r="C86" s="28"/>
      <c r="D86" s="28"/>
      <c r="E86" s="28"/>
      <c r="F86" s="28"/>
      <c r="G86" s="28"/>
      <c r="H86" s="29" t="str">
        <f t="shared" si="2"/>
        <v/>
      </c>
      <c r="I86" s="28"/>
      <c r="J86" s="28"/>
      <c r="K86" s="28"/>
      <c r="L86" s="28"/>
      <c r="M86" s="28"/>
      <c r="N86" s="28"/>
      <c r="O86" s="28"/>
      <c r="P86" s="29" t="str">
        <f>IF(B86="","",IF(J86="不要","やめる候補",IF(K86="あり","まとめる候補",IF(H86="","（件数・時間を記入）",IF(AND(N(H86)&gt;=判定の基準!$C$13,OR(L86="多",N86="あり",M86="1人")),"システム化候補",IF(OR(L86="多",L86="中",M86="1人",O86="多"),"簡単にする候補","残す"))))))</f>
        <v/>
      </c>
      <c r="Q86" s="28"/>
      <c r="R86" s="27"/>
      <c r="S86" s="27"/>
      <c r="T86" s="28"/>
      <c r="U86" s="28"/>
      <c r="V86" s="28"/>
    </row>
    <row r="87" spans="1:22">
      <c r="A87" s="26">
        <v>80</v>
      </c>
      <c r="B87" s="27"/>
      <c r="C87" s="28"/>
      <c r="D87" s="28"/>
      <c r="E87" s="28"/>
      <c r="F87" s="28"/>
      <c r="G87" s="28"/>
      <c r="H87" s="29" t="str">
        <f t="shared" si="2"/>
        <v/>
      </c>
      <c r="I87" s="28"/>
      <c r="J87" s="28"/>
      <c r="K87" s="28"/>
      <c r="L87" s="28"/>
      <c r="M87" s="28"/>
      <c r="N87" s="28"/>
      <c r="O87" s="28"/>
      <c r="P87" s="29" t="str">
        <f>IF(B87="","",IF(J87="不要","やめる候補",IF(K87="あり","まとめる候補",IF(H87="","（件数・時間を記入）",IF(AND(N(H87)&gt;=判定の基準!$C$13,OR(L87="多",N87="あり",M87="1人")),"システム化候補",IF(OR(L87="多",L87="中",M87="1人",O87="多"),"簡単にする候補","残す"))))))</f>
        <v/>
      </c>
      <c r="Q87" s="28"/>
      <c r="R87" s="27"/>
      <c r="S87" s="27"/>
      <c r="T87" s="28"/>
      <c r="U87" s="28"/>
      <c r="V87" s="28"/>
    </row>
    <row r="88" spans="1:22">
      <c r="A88" s="26">
        <v>81</v>
      </c>
      <c r="B88" s="27"/>
      <c r="C88" s="28"/>
      <c r="D88" s="28"/>
      <c r="E88" s="28"/>
      <c r="F88" s="28"/>
      <c r="G88" s="28"/>
      <c r="H88" s="29" t="str">
        <f t="shared" si="2"/>
        <v/>
      </c>
      <c r="I88" s="28"/>
      <c r="J88" s="28"/>
      <c r="K88" s="28"/>
      <c r="L88" s="28"/>
      <c r="M88" s="28"/>
      <c r="N88" s="28"/>
      <c r="O88" s="28"/>
      <c r="P88" s="29" t="str">
        <f>IF(B88="","",IF(J88="不要","やめる候補",IF(K88="あり","まとめる候補",IF(H88="","（件数・時間を記入）",IF(AND(N(H88)&gt;=判定の基準!$C$13,OR(L88="多",N88="あり",M88="1人")),"システム化候補",IF(OR(L88="多",L88="中",M88="1人",O88="多"),"簡単にする候補","残す"))))))</f>
        <v/>
      </c>
      <c r="Q88" s="28"/>
      <c r="R88" s="27"/>
      <c r="S88" s="27"/>
      <c r="T88" s="28"/>
      <c r="U88" s="28"/>
      <c r="V88" s="28"/>
    </row>
    <row r="89" spans="1:22">
      <c r="A89" s="26">
        <v>82</v>
      </c>
      <c r="B89" s="27"/>
      <c r="C89" s="28"/>
      <c r="D89" s="28"/>
      <c r="E89" s="28"/>
      <c r="F89" s="28"/>
      <c r="G89" s="28"/>
      <c r="H89" s="29" t="str">
        <f t="shared" si="2"/>
        <v/>
      </c>
      <c r="I89" s="28"/>
      <c r="J89" s="28"/>
      <c r="K89" s="28"/>
      <c r="L89" s="28"/>
      <c r="M89" s="28"/>
      <c r="N89" s="28"/>
      <c r="O89" s="28"/>
      <c r="P89" s="29" t="str">
        <f>IF(B89="","",IF(J89="不要","やめる候補",IF(K89="あり","まとめる候補",IF(H89="","（件数・時間を記入）",IF(AND(N(H89)&gt;=判定の基準!$C$13,OR(L89="多",N89="あり",M89="1人")),"システム化候補",IF(OR(L89="多",L89="中",M89="1人",O89="多"),"簡単にする候補","残す"))))))</f>
        <v/>
      </c>
      <c r="Q89" s="28"/>
      <c r="R89" s="27"/>
      <c r="S89" s="27"/>
      <c r="T89" s="28"/>
      <c r="U89" s="28"/>
      <c r="V89" s="28"/>
    </row>
    <row r="90" spans="1:22">
      <c r="A90" s="26">
        <v>83</v>
      </c>
      <c r="B90" s="27"/>
      <c r="C90" s="28"/>
      <c r="D90" s="28"/>
      <c r="E90" s="28"/>
      <c r="F90" s="28"/>
      <c r="G90" s="28"/>
      <c r="H90" s="29" t="str">
        <f t="shared" si="2"/>
        <v/>
      </c>
      <c r="I90" s="28"/>
      <c r="J90" s="28"/>
      <c r="K90" s="28"/>
      <c r="L90" s="28"/>
      <c r="M90" s="28"/>
      <c r="N90" s="28"/>
      <c r="O90" s="28"/>
      <c r="P90" s="29" t="str">
        <f>IF(B90="","",IF(J90="不要","やめる候補",IF(K90="あり","まとめる候補",IF(H90="","（件数・時間を記入）",IF(AND(N(H90)&gt;=判定の基準!$C$13,OR(L90="多",N90="あり",M90="1人")),"システム化候補",IF(OR(L90="多",L90="中",M90="1人",O90="多"),"簡単にする候補","残す"))))))</f>
        <v/>
      </c>
      <c r="Q90" s="28"/>
      <c r="R90" s="27"/>
      <c r="S90" s="27"/>
      <c r="T90" s="28"/>
      <c r="U90" s="28"/>
      <c r="V90" s="28"/>
    </row>
    <row r="91" spans="1:22">
      <c r="A91" s="26">
        <v>84</v>
      </c>
      <c r="B91" s="27"/>
      <c r="C91" s="28"/>
      <c r="D91" s="28"/>
      <c r="E91" s="28"/>
      <c r="F91" s="28"/>
      <c r="G91" s="28"/>
      <c r="H91" s="29" t="str">
        <f t="shared" si="2"/>
        <v/>
      </c>
      <c r="I91" s="28"/>
      <c r="J91" s="28"/>
      <c r="K91" s="28"/>
      <c r="L91" s="28"/>
      <c r="M91" s="28"/>
      <c r="N91" s="28"/>
      <c r="O91" s="28"/>
      <c r="P91" s="29" t="str">
        <f>IF(B91="","",IF(J91="不要","やめる候補",IF(K91="あり","まとめる候補",IF(H91="","（件数・時間を記入）",IF(AND(N(H91)&gt;=判定の基準!$C$13,OR(L91="多",N91="あり",M91="1人")),"システム化候補",IF(OR(L91="多",L91="中",M91="1人",O91="多"),"簡単にする候補","残す"))))))</f>
        <v/>
      </c>
      <c r="Q91" s="28"/>
      <c r="R91" s="27"/>
      <c r="S91" s="27"/>
      <c r="T91" s="28"/>
      <c r="U91" s="28"/>
      <c r="V91" s="28"/>
    </row>
    <row r="92" spans="1:22">
      <c r="A92" s="26">
        <v>85</v>
      </c>
      <c r="B92" s="27"/>
      <c r="C92" s="28"/>
      <c r="D92" s="28"/>
      <c r="E92" s="28"/>
      <c r="F92" s="28"/>
      <c r="G92" s="28"/>
      <c r="H92" s="29" t="str">
        <f t="shared" si="2"/>
        <v/>
      </c>
      <c r="I92" s="28"/>
      <c r="J92" s="28"/>
      <c r="K92" s="28"/>
      <c r="L92" s="28"/>
      <c r="M92" s="28"/>
      <c r="N92" s="28"/>
      <c r="O92" s="28"/>
      <c r="P92" s="29" t="str">
        <f>IF(B92="","",IF(J92="不要","やめる候補",IF(K92="あり","まとめる候補",IF(H92="","（件数・時間を記入）",IF(AND(N(H92)&gt;=判定の基準!$C$13,OR(L92="多",N92="あり",M92="1人")),"システム化候補",IF(OR(L92="多",L92="中",M92="1人",O92="多"),"簡単にする候補","残す"))))))</f>
        <v/>
      </c>
      <c r="Q92" s="28"/>
      <c r="R92" s="27"/>
      <c r="S92" s="27"/>
      <c r="T92" s="28"/>
      <c r="U92" s="28"/>
      <c r="V92" s="28"/>
    </row>
    <row r="93" spans="1:22">
      <c r="A93" s="26">
        <v>86</v>
      </c>
      <c r="B93" s="27"/>
      <c r="C93" s="28"/>
      <c r="D93" s="28"/>
      <c r="E93" s="28"/>
      <c r="F93" s="28"/>
      <c r="G93" s="28"/>
      <c r="H93" s="29" t="str">
        <f t="shared" si="2"/>
        <v/>
      </c>
      <c r="I93" s="28"/>
      <c r="J93" s="28"/>
      <c r="K93" s="28"/>
      <c r="L93" s="28"/>
      <c r="M93" s="28"/>
      <c r="N93" s="28"/>
      <c r="O93" s="28"/>
      <c r="P93" s="29" t="str">
        <f>IF(B93="","",IF(J93="不要","やめる候補",IF(K93="あり","まとめる候補",IF(H93="","（件数・時間を記入）",IF(AND(N(H93)&gt;=判定の基準!$C$13,OR(L93="多",N93="あり",M93="1人")),"システム化候補",IF(OR(L93="多",L93="中",M93="1人",O93="多"),"簡単にする候補","残す"))))))</f>
        <v/>
      </c>
      <c r="Q93" s="28"/>
      <c r="R93" s="27"/>
      <c r="S93" s="27"/>
      <c r="T93" s="28"/>
      <c r="U93" s="28"/>
      <c r="V93" s="28"/>
    </row>
    <row r="94" spans="1:22">
      <c r="A94" s="26">
        <v>87</v>
      </c>
      <c r="B94" s="27"/>
      <c r="C94" s="28"/>
      <c r="D94" s="28"/>
      <c r="E94" s="28"/>
      <c r="F94" s="28"/>
      <c r="G94" s="28"/>
      <c r="H94" s="29" t="str">
        <f t="shared" si="2"/>
        <v/>
      </c>
      <c r="I94" s="28"/>
      <c r="J94" s="28"/>
      <c r="K94" s="28"/>
      <c r="L94" s="28"/>
      <c r="M94" s="28"/>
      <c r="N94" s="28"/>
      <c r="O94" s="28"/>
      <c r="P94" s="29" t="str">
        <f>IF(B94="","",IF(J94="不要","やめる候補",IF(K94="あり","まとめる候補",IF(H94="","（件数・時間を記入）",IF(AND(N(H94)&gt;=判定の基準!$C$13,OR(L94="多",N94="あり",M94="1人")),"システム化候補",IF(OR(L94="多",L94="中",M94="1人",O94="多"),"簡単にする候補","残す"))))))</f>
        <v/>
      </c>
      <c r="Q94" s="28"/>
      <c r="R94" s="27"/>
      <c r="S94" s="27"/>
      <c r="T94" s="28"/>
      <c r="U94" s="28"/>
      <c r="V94" s="28"/>
    </row>
    <row r="95" spans="1:22">
      <c r="A95" s="26">
        <v>88</v>
      </c>
      <c r="B95" s="27"/>
      <c r="C95" s="28"/>
      <c r="D95" s="28"/>
      <c r="E95" s="28"/>
      <c r="F95" s="28"/>
      <c r="G95" s="28"/>
      <c r="H95" s="29" t="str">
        <f t="shared" si="2"/>
        <v/>
      </c>
      <c r="I95" s="28"/>
      <c r="J95" s="28"/>
      <c r="K95" s="28"/>
      <c r="L95" s="28"/>
      <c r="M95" s="28"/>
      <c r="N95" s="28"/>
      <c r="O95" s="28"/>
      <c r="P95" s="29" t="str">
        <f>IF(B95="","",IF(J95="不要","やめる候補",IF(K95="あり","まとめる候補",IF(H95="","（件数・時間を記入）",IF(AND(N(H95)&gt;=判定の基準!$C$13,OR(L95="多",N95="あり",M95="1人")),"システム化候補",IF(OR(L95="多",L95="中",M95="1人",O95="多"),"簡単にする候補","残す"))))))</f>
        <v/>
      </c>
      <c r="Q95" s="28"/>
      <c r="R95" s="27"/>
      <c r="S95" s="27"/>
      <c r="T95" s="28"/>
      <c r="U95" s="28"/>
      <c r="V95" s="28"/>
    </row>
    <row r="96" spans="1:22">
      <c r="A96" s="26">
        <v>89</v>
      </c>
      <c r="B96" s="27"/>
      <c r="C96" s="28"/>
      <c r="D96" s="28"/>
      <c r="E96" s="28"/>
      <c r="F96" s="28"/>
      <c r="G96" s="28"/>
      <c r="H96" s="29" t="str">
        <f t="shared" si="2"/>
        <v/>
      </c>
      <c r="I96" s="28"/>
      <c r="J96" s="28"/>
      <c r="K96" s="28"/>
      <c r="L96" s="28"/>
      <c r="M96" s="28"/>
      <c r="N96" s="28"/>
      <c r="O96" s="28"/>
      <c r="P96" s="29" t="str">
        <f>IF(B96="","",IF(J96="不要","やめる候補",IF(K96="あり","まとめる候補",IF(H96="","（件数・時間を記入）",IF(AND(N(H96)&gt;=判定の基準!$C$13,OR(L96="多",N96="あり",M96="1人")),"システム化候補",IF(OR(L96="多",L96="中",M96="1人",O96="多"),"簡単にする候補","残す"))))))</f>
        <v/>
      </c>
      <c r="Q96" s="28"/>
      <c r="R96" s="27"/>
      <c r="S96" s="27"/>
      <c r="T96" s="28"/>
      <c r="U96" s="28"/>
      <c r="V96" s="28"/>
    </row>
    <row r="97" spans="1:22">
      <c r="A97" s="26">
        <v>90</v>
      </c>
      <c r="B97" s="27"/>
      <c r="C97" s="28"/>
      <c r="D97" s="28"/>
      <c r="E97" s="28"/>
      <c r="F97" s="28"/>
      <c r="G97" s="28"/>
      <c r="H97" s="29" t="str">
        <f t="shared" si="2"/>
        <v/>
      </c>
      <c r="I97" s="28"/>
      <c r="J97" s="28"/>
      <c r="K97" s="28"/>
      <c r="L97" s="28"/>
      <c r="M97" s="28"/>
      <c r="N97" s="28"/>
      <c r="O97" s="28"/>
      <c r="P97" s="29" t="str">
        <f>IF(B97="","",IF(J97="不要","やめる候補",IF(K97="あり","まとめる候補",IF(H97="","（件数・時間を記入）",IF(AND(N(H97)&gt;=判定の基準!$C$13,OR(L97="多",N97="あり",M97="1人")),"システム化候補",IF(OR(L97="多",L97="中",M97="1人",O97="多"),"簡単にする候補","残す"))))))</f>
        <v/>
      </c>
      <c r="Q97" s="28"/>
      <c r="R97" s="27"/>
      <c r="S97" s="27"/>
      <c r="T97" s="28"/>
      <c r="U97" s="28"/>
      <c r="V97" s="28"/>
    </row>
    <row r="98" spans="1:22">
      <c r="A98" s="26">
        <v>91</v>
      </c>
      <c r="B98" s="27"/>
      <c r="C98" s="28"/>
      <c r="D98" s="28"/>
      <c r="E98" s="28"/>
      <c r="F98" s="28"/>
      <c r="G98" s="28"/>
      <c r="H98" s="29" t="str">
        <f t="shared" si="2"/>
        <v/>
      </c>
      <c r="I98" s="28"/>
      <c r="J98" s="28"/>
      <c r="K98" s="28"/>
      <c r="L98" s="28"/>
      <c r="M98" s="28"/>
      <c r="N98" s="28"/>
      <c r="O98" s="28"/>
      <c r="P98" s="29" t="str">
        <f>IF(B98="","",IF(J98="不要","やめる候補",IF(K98="あり","まとめる候補",IF(H98="","（件数・時間を記入）",IF(AND(N(H98)&gt;=判定の基準!$C$13,OR(L98="多",N98="あり",M98="1人")),"システム化候補",IF(OR(L98="多",L98="中",M98="1人",O98="多"),"簡単にする候補","残す"))))))</f>
        <v/>
      </c>
      <c r="Q98" s="28"/>
      <c r="R98" s="27"/>
      <c r="S98" s="27"/>
      <c r="T98" s="28"/>
      <c r="U98" s="28"/>
      <c r="V98" s="28"/>
    </row>
    <row r="99" spans="1:22">
      <c r="A99" s="26">
        <v>92</v>
      </c>
      <c r="B99" s="27"/>
      <c r="C99" s="28"/>
      <c r="D99" s="28"/>
      <c r="E99" s="28"/>
      <c r="F99" s="28"/>
      <c r="G99" s="28"/>
      <c r="H99" s="29" t="str">
        <f t="shared" si="2"/>
        <v/>
      </c>
      <c r="I99" s="28"/>
      <c r="J99" s="28"/>
      <c r="K99" s="28"/>
      <c r="L99" s="28"/>
      <c r="M99" s="28"/>
      <c r="N99" s="28"/>
      <c r="O99" s="28"/>
      <c r="P99" s="29" t="str">
        <f>IF(B99="","",IF(J99="不要","やめる候補",IF(K99="あり","まとめる候補",IF(H99="","（件数・時間を記入）",IF(AND(N(H99)&gt;=判定の基準!$C$13,OR(L99="多",N99="あり",M99="1人")),"システム化候補",IF(OR(L99="多",L99="中",M99="1人",O99="多"),"簡単にする候補","残す"))))))</f>
        <v/>
      </c>
      <c r="Q99" s="28"/>
      <c r="R99" s="27"/>
      <c r="S99" s="27"/>
      <c r="T99" s="28"/>
      <c r="U99" s="28"/>
      <c r="V99" s="28"/>
    </row>
    <row r="100" spans="1:22">
      <c r="A100" s="26">
        <v>93</v>
      </c>
      <c r="B100" s="27"/>
      <c r="C100" s="28"/>
      <c r="D100" s="28"/>
      <c r="E100" s="28"/>
      <c r="F100" s="28"/>
      <c r="G100" s="28"/>
      <c r="H100" s="29" t="str">
        <f t="shared" si="2"/>
        <v/>
      </c>
      <c r="I100" s="28"/>
      <c r="J100" s="28"/>
      <c r="K100" s="28"/>
      <c r="L100" s="28"/>
      <c r="M100" s="28"/>
      <c r="N100" s="28"/>
      <c r="O100" s="28"/>
      <c r="P100" s="29" t="str">
        <f>IF(B100="","",IF(J100="不要","やめる候補",IF(K100="あり","まとめる候補",IF(H100="","（件数・時間を記入）",IF(AND(N(H100)&gt;=判定の基準!$C$13,OR(L100="多",N100="あり",M100="1人")),"システム化候補",IF(OR(L100="多",L100="中",M100="1人",O100="多"),"簡単にする候補","残す"))))))</f>
        <v/>
      </c>
      <c r="Q100" s="28"/>
      <c r="R100" s="27"/>
      <c r="S100" s="27"/>
      <c r="T100" s="28"/>
      <c r="U100" s="28"/>
      <c r="V100" s="28"/>
    </row>
    <row r="101" spans="1:22">
      <c r="A101" s="26">
        <v>94</v>
      </c>
      <c r="B101" s="27"/>
      <c r="C101" s="28"/>
      <c r="D101" s="28"/>
      <c r="E101" s="28"/>
      <c r="F101" s="28"/>
      <c r="G101" s="28"/>
      <c r="H101" s="29" t="str">
        <f t="shared" si="2"/>
        <v/>
      </c>
      <c r="I101" s="28"/>
      <c r="J101" s="28"/>
      <c r="K101" s="28"/>
      <c r="L101" s="28"/>
      <c r="M101" s="28"/>
      <c r="N101" s="28"/>
      <c r="O101" s="28"/>
      <c r="P101" s="29" t="str">
        <f>IF(B101="","",IF(J101="不要","やめる候補",IF(K101="あり","まとめる候補",IF(H101="","（件数・時間を記入）",IF(AND(N(H101)&gt;=判定の基準!$C$13,OR(L101="多",N101="あり",M101="1人")),"システム化候補",IF(OR(L101="多",L101="中",M101="1人",O101="多"),"簡単にする候補","残す"))))))</f>
        <v/>
      </c>
      <c r="Q101" s="28"/>
      <c r="R101" s="27"/>
      <c r="S101" s="27"/>
      <c r="T101" s="28"/>
      <c r="U101" s="28"/>
      <c r="V101" s="28"/>
    </row>
    <row r="102" spans="1:22">
      <c r="A102" s="26">
        <v>95</v>
      </c>
      <c r="B102" s="27"/>
      <c r="C102" s="28"/>
      <c r="D102" s="28"/>
      <c r="E102" s="28"/>
      <c r="F102" s="28"/>
      <c r="G102" s="28"/>
      <c r="H102" s="29" t="str">
        <f t="shared" si="2"/>
        <v/>
      </c>
      <c r="I102" s="28"/>
      <c r="J102" s="28"/>
      <c r="K102" s="28"/>
      <c r="L102" s="28"/>
      <c r="M102" s="28"/>
      <c r="N102" s="28"/>
      <c r="O102" s="28"/>
      <c r="P102" s="29" t="str">
        <f>IF(B102="","",IF(J102="不要","やめる候補",IF(K102="あり","まとめる候補",IF(H102="","（件数・時間を記入）",IF(AND(N(H102)&gt;=判定の基準!$C$13,OR(L102="多",N102="あり",M102="1人")),"システム化候補",IF(OR(L102="多",L102="中",M102="1人",O102="多"),"簡単にする候補","残す"))))))</f>
        <v/>
      </c>
      <c r="Q102" s="28"/>
      <c r="R102" s="27"/>
      <c r="S102" s="27"/>
      <c r="T102" s="28"/>
      <c r="U102" s="28"/>
      <c r="V102" s="28"/>
    </row>
    <row r="103" spans="1:22">
      <c r="A103" s="26">
        <v>96</v>
      </c>
      <c r="B103" s="27"/>
      <c r="C103" s="28"/>
      <c r="D103" s="28"/>
      <c r="E103" s="28"/>
      <c r="F103" s="28"/>
      <c r="G103" s="28"/>
      <c r="H103" s="29" t="str">
        <f t="shared" si="2"/>
        <v/>
      </c>
      <c r="I103" s="28"/>
      <c r="J103" s="28"/>
      <c r="K103" s="28"/>
      <c r="L103" s="28"/>
      <c r="M103" s="28"/>
      <c r="N103" s="28"/>
      <c r="O103" s="28"/>
      <c r="P103" s="29" t="str">
        <f>IF(B103="","",IF(J103="不要","やめる候補",IF(K103="あり","まとめる候補",IF(H103="","（件数・時間を記入）",IF(AND(N(H103)&gt;=判定の基準!$C$13,OR(L103="多",N103="あり",M103="1人")),"システム化候補",IF(OR(L103="多",L103="中",M103="1人",O103="多"),"簡単にする候補","残す"))))))</f>
        <v/>
      </c>
      <c r="Q103" s="28"/>
      <c r="R103" s="27"/>
      <c r="S103" s="27"/>
      <c r="T103" s="28"/>
      <c r="U103" s="28"/>
      <c r="V103" s="28"/>
    </row>
    <row r="104" spans="1:22">
      <c r="A104" s="26">
        <v>97</v>
      </c>
      <c r="B104" s="27"/>
      <c r="C104" s="28"/>
      <c r="D104" s="28"/>
      <c r="E104" s="28"/>
      <c r="F104" s="28"/>
      <c r="G104" s="28"/>
      <c r="H104" s="29" t="str">
        <f t="shared" ref="H104:H135" si="3">IF(OR(F104="",G104=""),"",ROUND(F104*G104/60,1))</f>
        <v/>
      </c>
      <c r="I104" s="28"/>
      <c r="J104" s="28"/>
      <c r="K104" s="28"/>
      <c r="L104" s="28"/>
      <c r="M104" s="28"/>
      <c r="N104" s="28"/>
      <c r="O104" s="28"/>
      <c r="P104" s="29" t="str">
        <f>IF(B104="","",IF(J104="不要","やめる候補",IF(K104="あり","まとめる候補",IF(H104="","（件数・時間を記入）",IF(AND(N(H104)&gt;=判定の基準!$C$13,OR(L104="多",N104="あり",M104="1人")),"システム化候補",IF(OR(L104="多",L104="中",M104="1人",O104="多"),"簡単にする候補","残す"))))))</f>
        <v/>
      </c>
      <c r="Q104" s="28"/>
      <c r="R104" s="27"/>
      <c r="S104" s="27"/>
      <c r="T104" s="28"/>
      <c r="U104" s="28"/>
      <c r="V104" s="28"/>
    </row>
    <row r="105" spans="1:22">
      <c r="A105" s="26">
        <v>98</v>
      </c>
      <c r="B105" s="27"/>
      <c r="C105" s="28"/>
      <c r="D105" s="28"/>
      <c r="E105" s="28"/>
      <c r="F105" s="28"/>
      <c r="G105" s="28"/>
      <c r="H105" s="29" t="str">
        <f t="shared" si="3"/>
        <v/>
      </c>
      <c r="I105" s="28"/>
      <c r="J105" s="28"/>
      <c r="K105" s="28"/>
      <c r="L105" s="28"/>
      <c r="M105" s="28"/>
      <c r="N105" s="28"/>
      <c r="O105" s="28"/>
      <c r="P105" s="29" t="str">
        <f>IF(B105="","",IF(J105="不要","やめる候補",IF(K105="あり","まとめる候補",IF(H105="","（件数・時間を記入）",IF(AND(N(H105)&gt;=判定の基準!$C$13,OR(L105="多",N105="あり",M105="1人")),"システム化候補",IF(OR(L105="多",L105="中",M105="1人",O105="多"),"簡単にする候補","残す"))))))</f>
        <v/>
      </c>
      <c r="Q105" s="28"/>
      <c r="R105" s="27"/>
      <c r="S105" s="27"/>
      <c r="T105" s="28"/>
      <c r="U105" s="28"/>
      <c r="V105" s="28"/>
    </row>
    <row r="106" spans="1:22">
      <c r="A106" s="26">
        <v>99</v>
      </c>
      <c r="B106" s="27"/>
      <c r="C106" s="28"/>
      <c r="D106" s="28"/>
      <c r="E106" s="28"/>
      <c r="F106" s="28"/>
      <c r="G106" s="28"/>
      <c r="H106" s="29" t="str">
        <f t="shared" si="3"/>
        <v/>
      </c>
      <c r="I106" s="28"/>
      <c r="J106" s="28"/>
      <c r="K106" s="28"/>
      <c r="L106" s="28"/>
      <c r="M106" s="28"/>
      <c r="N106" s="28"/>
      <c r="O106" s="28"/>
      <c r="P106" s="29" t="str">
        <f>IF(B106="","",IF(J106="不要","やめる候補",IF(K106="あり","まとめる候補",IF(H106="","（件数・時間を記入）",IF(AND(N(H106)&gt;=判定の基準!$C$13,OR(L106="多",N106="あり",M106="1人")),"システム化候補",IF(OR(L106="多",L106="中",M106="1人",O106="多"),"簡単にする候補","残す"))))))</f>
        <v/>
      </c>
      <c r="Q106" s="28"/>
      <c r="R106" s="27"/>
      <c r="S106" s="27"/>
      <c r="T106" s="28"/>
      <c r="U106" s="28"/>
      <c r="V106" s="28"/>
    </row>
    <row r="107" spans="1:22">
      <c r="A107" s="26">
        <v>100</v>
      </c>
      <c r="B107" s="27"/>
      <c r="C107" s="28"/>
      <c r="D107" s="28"/>
      <c r="E107" s="28"/>
      <c r="F107" s="28"/>
      <c r="G107" s="28"/>
      <c r="H107" s="29" t="str">
        <f t="shared" si="3"/>
        <v/>
      </c>
      <c r="I107" s="28"/>
      <c r="J107" s="28"/>
      <c r="K107" s="28"/>
      <c r="L107" s="28"/>
      <c r="M107" s="28"/>
      <c r="N107" s="28"/>
      <c r="O107" s="28"/>
      <c r="P107" s="29" t="str">
        <f>IF(B107="","",IF(J107="不要","やめる候補",IF(K107="あり","まとめる候補",IF(H107="","（件数・時間を記入）",IF(AND(N(H107)&gt;=判定の基準!$C$13,OR(L107="多",N107="あり",M107="1人")),"システム化候補",IF(OR(L107="多",L107="中",M107="1人",O107="多"),"簡単にする候補","残す"))))))</f>
        <v/>
      </c>
      <c r="Q107" s="28"/>
      <c r="R107" s="27"/>
      <c r="S107" s="27"/>
      <c r="T107" s="28"/>
      <c r="U107" s="28"/>
      <c r="V107" s="28"/>
    </row>
  </sheetData>
  <mergeCells count="7">
    <mergeCell ref="A5:B5"/>
    <mergeCell ref="C5:I5"/>
    <mergeCell ref="A1:V1"/>
    <mergeCell ref="A3:B3"/>
    <mergeCell ref="C3:I3"/>
    <mergeCell ref="A4:B4"/>
    <mergeCell ref="C4:I4"/>
  </mergeCells>
  <phoneticPr fontId="12"/>
  <conditionalFormatting sqref="Q8:Q107">
    <cfRule type="expression" dxfId="3" priority="2">
      <formula>Q8="システム化"</formula>
    </cfRule>
    <cfRule type="expression" dxfId="2" priority="3">
      <formula>Q8="やめる"</formula>
    </cfRule>
  </conditionalFormatting>
  <dataValidations count="7">
    <dataValidation type="list" allowBlank="1" sqref="E8:E107" xr:uid="{00000000-0002-0000-0100-000000000000}">
      <formula1>"毎日,毎週,毎月,四半期,年1回,随時"</formula1>
      <formula2>0</formula2>
    </dataValidation>
    <dataValidation type="list" allowBlank="1" sqref="I8:I107" xr:uid="{00000000-0002-0000-0100-000001000000}">
      <formula1>"Excel,紙,メール,システム,その他"</formula1>
      <formula2>0</formula2>
    </dataValidation>
    <dataValidation type="list" allowBlank="1" sqref="J8:J107" xr:uid="{00000000-0002-0000-0100-000002000000}">
      <formula1>"必要,要確認,不要"</formula1>
      <formula2>0</formula2>
    </dataValidation>
    <dataValidation type="list" allowBlank="1" sqref="K8:K107 N8:N107" xr:uid="{00000000-0002-0000-0100-000003000000}">
      <formula1>"あり,なし"</formula1>
      <formula2>0</formula2>
    </dataValidation>
    <dataValidation type="list" allowBlank="1" sqref="L8:L107 O8:O107" xr:uid="{00000000-0002-0000-0100-000004000000}">
      <formula1>"多,中,少"</formula1>
      <formula2>0</formula2>
    </dataValidation>
    <dataValidation type="list" allowBlank="1" sqref="M8:M107" xr:uid="{00000000-0002-0000-0100-000005000000}">
      <formula1>"1人,2人,3人以上,文書化済み"</formula1>
      <formula2>0</formula2>
    </dataValidation>
    <dataValidation type="list" allowBlank="1" sqref="Q8:Q107" xr:uid="{00000000-0002-0000-0100-000008000000}">
      <formula1>"やめる,まとめる,入れ替える,簡単にする,システム化,残す"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7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V1"/>
    </sheetView>
  </sheetViews>
  <sheetFormatPr defaultColWidth="8.7109375" defaultRowHeight="15"/>
  <cols>
    <col min="1" max="1" width="5" customWidth="1"/>
    <col min="2" max="2" width="22" customWidth="1"/>
    <col min="3" max="4" width="12" customWidth="1"/>
    <col min="5" max="5" width="8" customWidth="1"/>
    <col min="6" max="6" width="9" customWidth="1"/>
    <col min="7" max="9" width="10" customWidth="1"/>
    <col min="10" max="10" width="9" customWidth="1"/>
    <col min="11" max="11" width="10" customWidth="1"/>
    <col min="12" max="12" width="9" customWidth="1"/>
    <col min="13" max="13" width="11" customWidth="1"/>
    <col min="14" max="15" width="9" customWidth="1"/>
    <col min="16" max="16" width="15" customWidth="1"/>
    <col min="17" max="17" width="12" customWidth="1"/>
    <col min="18" max="18" width="26" customWidth="1"/>
    <col min="19" max="19" width="30" customWidth="1"/>
    <col min="20" max="20" width="10" customWidth="1"/>
    <col min="21" max="22" width="11" customWidth="1"/>
  </cols>
  <sheetData>
    <row r="1" spans="1:22" ht="30" customHeight="1">
      <c r="A1" s="17" t="s">
        <v>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ht="16.5">
      <c r="A2" s="4" t="s">
        <v>34</v>
      </c>
    </row>
    <row r="3" spans="1:22" ht="16.350000000000001" customHeight="1">
      <c r="A3" s="3" t="s">
        <v>8</v>
      </c>
      <c r="B3" s="3"/>
      <c r="C3" s="2" t="s">
        <v>35</v>
      </c>
      <c r="D3" s="2"/>
      <c r="E3" s="2"/>
      <c r="F3" s="2"/>
      <c r="G3" s="2"/>
      <c r="H3" s="2"/>
      <c r="I3" s="2"/>
    </row>
    <row r="4" spans="1:22" ht="16.350000000000001" customHeight="1">
      <c r="A4" s="3" t="s">
        <v>9</v>
      </c>
      <c r="B4" s="3"/>
      <c r="C4" s="2" t="s">
        <v>36</v>
      </c>
      <c r="D4" s="2"/>
      <c r="E4" s="2"/>
      <c r="F4" s="2"/>
      <c r="G4" s="2"/>
      <c r="H4" s="2"/>
      <c r="I4" s="2"/>
    </row>
    <row r="5" spans="1:22" ht="16.350000000000001" customHeight="1">
      <c r="A5" s="3" t="s">
        <v>10</v>
      </c>
      <c r="B5" s="3"/>
      <c r="C5" s="2" t="s">
        <v>37</v>
      </c>
      <c r="D5" s="2"/>
      <c r="E5" s="2"/>
      <c r="F5" s="2"/>
      <c r="G5" s="2"/>
      <c r="H5" s="2"/>
      <c r="I5" s="2"/>
    </row>
    <row r="7" spans="1:22" ht="36" customHeight="1">
      <c r="A7" s="7" t="s">
        <v>11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7" t="s">
        <v>17</v>
      </c>
      <c r="H7" s="8" t="s">
        <v>18</v>
      </c>
      <c r="I7" s="8" t="s">
        <v>19</v>
      </c>
      <c r="J7" s="8" t="s">
        <v>20</v>
      </c>
      <c r="K7" s="8" t="s">
        <v>21</v>
      </c>
      <c r="L7" s="8" t="s">
        <v>22</v>
      </c>
      <c r="M7" s="8" t="s">
        <v>23</v>
      </c>
      <c r="N7" s="8" t="s">
        <v>24</v>
      </c>
      <c r="O7" s="8" t="s">
        <v>25</v>
      </c>
      <c r="P7" s="8" t="s">
        <v>26</v>
      </c>
      <c r="Q7" s="8" t="s">
        <v>27</v>
      </c>
      <c r="R7" s="8" t="s">
        <v>28</v>
      </c>
      <c r="S7" s="8" t="s">
        <v>29</v>
      </c>
      <c r="T7" s="8" t="s">
        <v>30</v>
      </c>
      <c r="U7" s="8" t="s">
        <v>31</v>
      </c>
      <c r="V7" s="8" t="s">
        <v>32</v>
      </c>
    </row>
    <row r="8" spans="1:22" ht="40.5">
      <c r="A8" s="9">
        <v>1</v>
      </c>
      <c r="B8" s="12" t="s">
        <v>38</v>
      </c>
      <c r="C8" s="13" t="s">
        <v>39</v>
      </c>
      <c r="D8" s="13" t="s">
        <v>40</v>
      </c>
      <c r="E8" s="13" t="s">
        <v>41</v>
      </c>
      <c r="F8" s="13">
        <v>80</v>
      </c>
      <c r="G8" s="13">
        <v>10</v>
      </c>
      <c r="H8" s="11">
        <f t="shared" ref="H8:H39" si="0">IF(OR(F8="",G8=""),"",ROUND(F8*G8/60,1))</f>
        <v>13.3</v>
      </c>
      <c r="I8" s="10" t="s">
        <v>42</v>
      </c>
      <c r="J8" s="13" t="s">
        <v>43</v>
      </c>
      <c r="K8" s="13" t="s">
        <v>44</v>
      </c>
      <c r="L8" s="13" t="s">
        <v>45</v>
      </c>
      <c r="M8" s="10" t="s">
        <v>46</v>
      </c>
      <c r="N8" s="13" t="s">
        <v>47</v>
      </c>
      <c r="O8" s="13" t="s">
        <v>45</v>
      </c>
      <c r="P8" s="11" t="str">
        <f>IF(B8="","",IF(J8="不要","やめる候補",IF(K8="あり","まとめる候補",IF(H8="","（件数・時間を記入）",IF(AND(N(H8)&gt;=判定の基準!$C$13,OR(L8="多",N8="あり",M8="1人")),"システム化候補",IF(OR(L8="多",L8="中",M8="1人",O8="多"),"簡単にする候補","残す"))))))</f>
        <v>システム化候補</v>
      </c>
      <c r="Q8" s="13" t="s">
        <v>48</v>
      </c>
      <c r="R8" s="12" t="s">
        <v>49</v>
      </c>
      <c r="S8" s="12" t="s">
        <v>50</v>
      </c>
      <c r="T8" s="13" t="s">
        <v>51</v>
      </c>
      <c r="U8" s="13" t="s">
        <v>52</v>
      </c>
      <c r="V8" s="13">
        <v>8</v>
      </c>
    </row>
    <row r="9" spans="1:22" ht="30.75">
      <c r="A9" s="9">
        <v>2</v>
      </c>
      <c r="B9" s="12" t="s">
        <v>53</v>
      </c>
      <c r="C9" s="13" t="s">
        <v>54</v>
      </c>
      <c r="D9" s="13" t="s">
        <v>55</v>
      </c>
      <c r="E9" s="13" t="s">
        <v>56</v>
      </c>
      <c r="F9" s="13">
        <v>200</v>
      </c>
      <c r="G9" s="13">
        <v>3</v>
      </c>
      <c r="H9" s="11">
        <f t="shared" si="0"/>
        <v>10</v>
      </c>
      <c r="I9" s="10" t="s">
        <v>42</v>
      </c>
      <c r="J9" s="13" t="s">
        <v>43</v>
      </c>
      <c r="K9" s="13" t="s">
        <v>44</v>
      </c>
      <c r="L9" s="13" t="s">
        <v>57</v>
      </c>
      <c r="M9" s="10" t="s">
        <v>58</v>
      </c>
      <c r="N9" s="13" t="s">
        <v>47</v>
      </c>
      <c r="O9" s="13" t="s">
        <v>57</v>
      </c>
      <c r="P9" s="11" t="str">
        <f>IF(B9="","",IF(J9="不要","やめる候補",IF(K9="あり","まとめる候補",IF(H9="","（件数・時間を記入）",IF(AND(N(H9)&gt;=判定の基準!$C$13,OR(L9="多",N9="あり",M9="1人")),"システム化候補",IF(OR(L9="多",L9="中",M9="1人",O9="多"),"簡単にする候補","残す"))))))</f>
        <v>システム化候補</v>
      </c>
      <c r="Q9" s="13" t="s">
        <v>48</v>
      </c>
      <c r="R9" s="12" t="s">
        <v>59</v>
      </c>
      <c r="S9" s="12" t="s">
        <v>60</v>
      </c>
      <c r="T9" s="13" t="s">
        <v>61</v>
      </c>
      <c r="U9" s="13" t="s">
        <v>52</v>
      </c>
      <c r="V9" s="13">
        <v>5</v>
      </c>
    </row>
    <row r="10" spans="1:22" ht="30.75">
      <c r="A10" s="9">
        <v>3</v>
      </c>
      <c r="B10" s="12" t="s">
        <v>62</v>
      </c>
      <c r="C10" s="13" t="s">
        <v>63</v>
      </c>
      <c r="D10" s="13" t="s">
        <v>64</v>
      </c>
      <c r="E10" s="13" t="s">
        <v>41</v>
      </c>
      <c r="F10" s="13">
        <v>1</v>
      </c>
      <c r="G10" s="13">
        <v>240</v>
      </c>
      <c r="H10" s="11">
        <f t="shared" si="0"/>
        <v>4</v>
      </c>
      <c r="I10" s="10" t="s">
        <v>42</v>
      </c>
      <c r="J10" s="13" t="s">
        <v>43</v>
      </c>
      <c r="K10" s="13" t="s">
        <v>47</v>
      </c>
      <c r="L10" s="13" t="s">
        <v>65</v>
      </c>
      <c r="M10" s="10" t="s">
        <v>46</v>
      </c>
      <c r="N10" s="13" t="s">
        <v>47</v>
      </c>
      <c r="O10" s="13" t="s">
        <v>65</v>
      </c>
      <c r="P10" s="11" t="str">
        <f>IF(B10="","",IF(J10="不要","やめる候補",IF(K10="あり","まとめる候補",IF(H10="","（件数・時間を記入）",IF(AND(N(H10)&gt;=判定の基準!$C$13,OR(L10="多",N10="あり",M10="1人")),"システム化候補",IF(OR(L10="多",L10="中",M10="1人",O10="多"),"簡単にする候補","残す"))))))</f>
        <v>まとめる候補</v>
      </c>
      <c r="Q10" s="13" t="s">
        <v>66</v>
      </c>
      <c r="R10" s="12" t="s">
        <v>67</v>
      </c>
      <c r="S10" s="12" t="s">
        <v>68</v>
      </c>
      <c r="T10" s="13" t="s">
        <v>64</v>
      </c>
      <c r="U10" s="13" t="s">
        <v>69</v>
      </c>
      <c r="V10" s="13">
        <v>3</v>
      </c>
    </row>
    <row r="11" spans="1:22" ht="30.75">
      <c r="A11" s="9">
        <v>4</v>
      </c>
      <c r="B11" s="12" t="s">
        <v>70</v>
      </c>
      <c r="C11" s="13" t="s">
        <v>71</v>
      </c>
      <c r="D11" s="13" t="s">
        <v>72</v>
      </c>
      <c r="E11" s="13" t="s">
        <v>73</v>
      </c>
      <c r="F11" s="13">
        <v>15</v>
      </c>
      <c r="G11" s="13">
        <v>20</v>
      </c>
      <c r="H11" s="11">
        <f t="shared" si="0"/>
        <v>5</v>
      </c>
      <c r="I11" s="13" t="s">
        <v>74</v>
      </c>
      <c r="J11" s="13" t="s">
        <v>43</v>
      </c>
      <c r="K11" s="13" t="s">
        <v>44</v>
      </c>
      <c r="L11" s="13" t="s">
        <v>57</v>
      </c>
      <c r="M11" s="10" t="s">
        <v>75</v>
      </c>
      <c r="N11" s="13" t="s">
        <v>44</v>
      </c>
      <c r="O11" s="13" t="s">
        <v>65</v>
      </c>
      <c r="P11" s="11" t="str">
        <f>IF(B11="","",IF(J11="不要","やめる候補",IF(K11="あり","まとめる候補",IF(H11="","（件数・時間を記入）",IF(AND(N(H11)&gt;=判定の基準!$C$13,OR(L11="多",N11="あり",M11="1人")),"システム化候補",IF(OR(L11="多",L11="中",M11="1人",O11="多"),"簡単にする候補","残す"))))))</f>
        <v>簡単にする候補</v>
      </c>
      <c r="Q11" s="13" t="s">
        <v>76</v>
      </c>
      <c r="R11" s="12" t="s">
        <v>77</v>
      </c>
      <c r="S11" s="6" t="s">
        <v>78</v>
      </c>
      <c r="T11" s="13" t="s">
        <v>79</v>
      </c>
      <c r="U11" s="13" t="s">
        <v>69</v>
      </c>
      <c r="V11" s="13">
        <v>2</v>
      </c>
    </row>
    <row r="12" spans="1:22" ht="27">
      <c r="A12" s="9">
        <v>5</v>
      </c>
      <c r="B12" s="12" t="s">
        <v>80</v>
      </c>
      <c r="C12" s="13" t="s">
        <v>81</v>
      </c>
      <c r="D12" s="13" t="s">
        <v>82</v>
      </c>
      <c r="E12" s="13" t="s">
        <v>41</v>
      </c>
      <c r="F12" s="13">
        <v>1</v>
      </c>
      <c r="G12" s="13">
        <v>120</v>
      </c>
      <c r="H12" s="11">
        <f t="shared" si="0"/>
        <v>2</v>
      </c>
      <c r="I12" s="10" t="s">
        <v>42</v>
      </c>
      <c r="J12" s="13" t="s">
        <v>83</v>
      </c>
      <c r="K12" s="13" t="s">
        <v>44</v>
      </c>
      <c r="L12" s="13" t="s">
        <v>65</v>
      </c>
      <c r="M12" s="10" t="s">
        <v>46</v>
      </c>
      <c r="N12" s="13" t="s">
        <v>44</v>
      </c>
      <c r="O12" s="13" t="s">
        <v>65</v>
      </c>
      <c r="P12" s="11" t="str">
        <f>IF(B12="","",IF(J12="不要","やめる候補",IF(K12="あり","まとめる候補",IF(H12="","（件数・時間を記入）",IF(AND(N(H12)&gt;=判定の基準!$C$13,OR(L12="多",N12="あり",M12="1人")),"システム化候補",IF(OR(L12="多",L12="中",M12="1人",O12="多"),"簡単にする候補","残す"))))))</f>
        <v>やめる候補</v>
      </c>
      <c r="Q12" s="13" t="s">
        <v>84</v>
      </c>
      <c r="R12" s="12" t="s">
        <v>85</v>
      </c>
      <c r="S12" s="12" t="s">
        <v>86</v>
      </c>
      <c r="T12" s="13" t="s">
        <v>87</v>
      </c>
      <c r="U12" s="13" t="s">
        <v>88</v>
      </c>
      <c r="V12" s="13">
        <v>2</v>
      </c>
    </row>
    <row r="13" spans="1:22" ht="30.75">
      <c r="A13" s="9">
        <v>6</v>
      </c>
      <c r="B13" s="12" t="s">
        <v>89</v>
      </c>
      <c r="C13" s="13" t="s">
        <v>81</v>
      </c>
      <c r="D13" s="13" t="s">
        <v>90</v>
      </c>
      <c r="E13" s="13" t="s">
        <v>41</v>
      </c>
      <c r="F13" s="13">
        <v>1</v>
      </c>
      <c r="G13" s="13">
        <v>300</v>
      </c>
      <c r="H13" s="11">
        <f t="shared" si="0"/>
        <v>5</v>
      </c>
      <c r="I13" s="13" t="s">
        <v>91</v>
      </c>
      <c r="J13" s="13" t="s">
        <v>43</v>
      </c>
      <c r="K13" s="13" t="s">
        <v>44</v>
      </c>
      <c r="L13" s="13" t="s">
        <v>65</v>
      </c>
      <c r="M13" s="10" t="s">
        <v>58</v>
      </c>
      <c r="N13" s="13" t="s">
        <v>44</v>
      </c>
      <c r="O13" s="13" t="s">
        <v>57</v>
      </c>
      <c r="P13" s="11" t="str">
        <f>IF(B13="","",IF(J13="不要","やめる候補",IF(K13="あり","まとめる候補",IF(H13="","（件数・時間を記入）",IF(AND(N(H13)&gt;=判定の基準!$C$13,OR(L13="多",N13="あり",M13="1人")),"システム化候補",IF(OR(L13="多",L13="中",M13="1人",O13="多"),"簡単にする候補","残す"))))))</f>
        <v>残す</v>
      </c>
      <c r="Q13" s="13" t="s">
        <v>92</v>
      </c>
      <c r="R13" s="12" t="s">
        <v>93</v>
      </c>
      <c r="S13" s="12" t="s">
        <v>94</v>
      </c>
      <c r="T13" s="13" t="s">
        <v>90</v>
      </c>
      <c r="U13" s="13" t="s">
        <v>95</v>
      </c>
      <c r="V13" s="13">
        <v>0</v>
      </c>
    </row>
    <row r="14" spans="1:22" ht="17.25">
      <c r="A14" s="9">
        <v>7</v>
      </c>
      <c r="B14" s="12"/>
      <c r="C14" s="13"/>
      <c r="D14" s="13"/>
      <c r="E14" s="13"/>
      <c r="F14" s="13"/>
      <c r="G14" s="13"/>
      <c r="H14" s="11" t="str">
        <f t="shared" si="0"/>
        <v/>
      </c>
      <c r="I14" s="13"/>
      <c r="J14" s="13"/>
      <c r="K14" s="13"/>
      <c r="L14" s="13"/>
      <c r="M14" s="10"/>
      <c r="N14" s="13"/>
      <c r="O14" s="13"/>
      <c r="P14" s="11" t="str">
        <f>IF(B14="","",IF(J14="不要","やめる候補",IF(K14="あり","まとめる候補",IF(H14="","（件数・時間を記入）",IF(AND(N(H14)&gt;=判定の基準!$C$13,OR(L14="多",N14="あり",M14="1人")),"システム化候補",IF(OR(L14="多",L14="中",M14="1人",O14="多"),"簡単にする候補","残す"))))))</f>
        <v/>
      </c>
      <c r="Q14" s="13"/>
      <c r="R14" s="12"/>
      <c r="S14" s="12"/>
      <c r="T14" s="13"/>
      <c r="U14" s="13"/>
      <c r="V14" s="13"/>
    </row>
    <row r="15" spans="1:22" ht="17.25">
      <c r="A15" s="9">
        <v>8</v>
      </c>
      <c r="B15" s="12"/>
      <c r="C15" s="13"/>
      <c r="D15" s="13"/>
      <c r="E15" s="13"/>
      <c r="F15" s="13"/>
      <c r="G15" s="13"/>
      <c r="H15" s="11" t="str">
        <f t="shared" si="0"/>
        <v/>
      </c>
      <c r="I15" s="13"/>
      <c r="J15" s="13"/>
      <c r="K15" s="13"/>
      <c r="L15" s="13"/>
      <c r="M15" s="10"/>
      <c r="N15" s="13"/>
      <c r="O15" s="13"/>
      <c r="P15" s="11" t="str">
        <f>IF(B15="","",IF(J15="不要","やめる候補",IF(K15="あり","まとめる候補",IF(H15="","（件数・時間を記入）",IF(AND(N(H15)&gt;=判定の基準!$C$13,OR(L15="多",N15="あり",M15="1人")),"システム化候補",IF(OR(L15="多",L15="中",M15="1人",O15="多"),"簡単にする候補","残す"))))))</f>
        <v/>
      </c>
      <c r="Q15" s="13"/>
      <c r="R15" s="12"/>
      <c r="S15" s="12"/>
      <c r="T15" s="13"/>
      <c r="U15" s="13"/>
      <c r="V15" s="13"/>
    </row>
    <row r="16" spans="1:22" ht="17.25">
      <c r="A16" s="9">
        <v>9</v>
      </c>
      <c r="B16" s="12"/>
      <c r="C16" s="13"/>
      <c r="D16" s="13"/>
      <c r="E16" s="13"/>
      <c r="F16" s="13"/>
      <c r="G16" s="13"/>
      <c r="H16" s="11" t="str">
        <f t="shared" si="0"/>
        <v/>
      </c>
      <c r="I16" s="13"/>
      <c r="J16" s="13"/>
      <c r="K16" s="13"/>
      <c r="L16" s="13"/>
      <c r="M16" s="10"/>
      <c r="N16" s="13"/>
      <c r="O16" s="13"/>
      <c r="P16" s="11" t="str">
        <f>IF(B16="","",IF(J16="不要","やめる候補",IF(K16="あり","まとめる候補",IF(H16="","（件数・時間を記入）",IF(AND(N(H16)&gt;=判定の基準!$C$13,OR(L16="多",N16="あり",M16="1人")),"システム化候補",IF(OR(L16="多",L16="中",M16="1人",O16="多"),"簡単にする候補","残す"))))))</f>
        <v/>
      </c>
      <c r="Q16" s="13"/>
      <c r="R16" s="12"/>
      <c r="S16" s="12"/>
      <c r="T16" s="13"/>
      <c r="U16" s="13"/>
      <c r="V16" s="13"/>
    </row>
    <row r="17" spans="1:22" ht="17.25">
      <c r="A17" s="9">
        <v>10</v>
      </c>
      <c r="B17" s="12"/>
      <c r="C17" s="13"/>
      <c r="D17" s="13"/>
      <c r="E17" s="13"/>
      <c r="F17" s="13"/>
      <c r="G17" s="13"/>
      <c r="H17" s="11" t="str">
        <f t="shared" si="0"/>
        <v/>
      </c>
      <c r="I17" s="13"/>
      <c r="J17" s="13"/>
      <c r="K17" s="13"/>
      <c r="L17" s="13"/>
      <c r="M17" s="10"/>
      <c r="N17" s="13"/>
      <c r="O17" s="13"/>
      <c r="P17" s="11" t="str">
        <f>IF(B17="","",IF(J17="不要","やめる候補",IF(K17="あり","まとめる候補",IF(H17="","（件数・時間を記入）",IF(AND(N(H17)&gt;=判定の基準!$C$13,OR(L17="多",N17="あり",M17="1人")),"システム化候補",IF(OR(L17="多",L17="中",M17="1人",O17="多"),"簡単にする候補","残す"))))))</f>
        <v/>
      </c>
      <c r="Q17" s="13"/>
      <c r="R17" s="12"/>
      <c r="S17" s="12"/>
      <c r="T17" s="13"/>
      <c r="U17" s="13"/>
      <c r="V17" s="13"/>
    </row>
    <row r="18" spans="1:22" ht="17.25">
      <c r="A18" s="9">
        <v>11</v>
      </c>
      <c r="B18" s="12"/>
      <c r="C18" s="13"/>
      <c r="D18" s="13"/>
      <c r="E18" s="13"/>
      <c r="F18" s="13"/>
      <c r="G18" s="13"/>
      <c r="H18" s="11" t="str">
        <f t="shared" si="0"/>
        <v/>
      </c>
      <c r="I18" s="13"/>
      <c r="J18" s="13"/>
      <c r="K18" s="13"/>
      <c r="L18" s="13"/>
      <c r="M18" s="10"/>
      <c r="N18" s="13"/>
      <c r="O18" s="13"/>
      <c r="P18" s="11" t="str">
        <f>IF(B18="","",IF(J18="不要","やめる候補",IF(K18="あり","まとめる候補",IF(H18="","（件数・時間を記入）",IF(AND(N(H18)&gt;=判定の基準!$C$13,OR(L18="多",N18="あり",M18="1人")),"システム化候補",IF(OR(L18="多",L18="中",M18="1人",O18="多"),"簡単にする候補","残す"))))))</f>
        <v/>
      </c>
      <c r="Q18" s="13"/>
      <c r="R18" s="12"/>
      <c r="S18" s="12"/>
      <c r="T18" s="13"/>
      <c r="U18" s="13"/>
      <c r="V18" s="13"/>
    </row>
    <row r="19" spans="1:22" ht="17.25">
      <c r="A19" s="9">
        <v>12</v>
      </c>
      <c r="B19" s="12"/>
      <c r="C19" s="13"/>
      <c r="D19" s="13"/>
      <c r="E19" s="13"/>
      <c r="F19" s="13"/>
      <c r="G19" s="13"/>
      <c r="H19" s="11" t="str">
        <f t="shared" si="0"/>
        <v/>
      </c>
      <c r="I19" s="13"/>
      <c r="J19" s="13"/>
      <c r="K19" s="13"/>
      <c r="L19" s="13"/>
      <c r="M19" s="10"/>
      <c r="N19" s="13"/>
      <c r="O19" s="13"/>
      <c r="P19" s="11" t="str">
        <f>IF(B19="","",IF(J19="不要","やめる候補",IF(K19="あり","まとめる候補",IF(H19="","（件数・時間を記入）",IF(AND(N(H19)&gt;=判定の基準!$C$13,OR(L19="多",N19="あり",M19="1人")),"システム化候補",IF(OR(L19="多",L19="中",M19="1人",O19="多"),"簡単にする候補","残す"))))))</f>
        <v/>
      </c>
      <c r="Q19" s="13"/>
      <c r="R19" s="12"/>
      <c r="S19" s="12"/>
      <c r="T19" s="13"/>
      <c r="U19" s="13"/>
      <c r="V19" s="13"/>
    </row>
    <row r="20" spans="1:22" ht="17.25">
      <c r="A20" s="9">
        <v>13</v>
      </c>
      <c r="B20" s="12"/>
      <c r="C20" s="13"/>
      <c r="D20" s="13"/>
      <c r="E20" s="13"/>
      <c r="F20" s="13"/>
      <c r="G20" s="13"/>
      <c r="H20" s="11" t="str">
        <f t="shared" si="0"/>
        <v/>
      </c>
      <c r="I20" s="13"/>
      <c r="J20" s="13"/>
      <c r="K20" s="13"/>
      <c r="L20" s="13"/>
      <c r="M20" s="10"/>
      <c r="N20" s="13"/>
      <c r="O20" s="13"/>
      <c r="P20" s="11" t="str">
        <f>IF(B20="","",IF(J20="不要","やめる候補",IF(K20="あり","まとめる候補",IF(H20="","（件数・時間を記入）",IF(AND(N(H20)&gt;=判定の基準!$C$13,OR(L20="多",N20="あり",M20="1人")),"システム化候補",IF(OR(L20="多",L20="中",M20="1人",O20="多"),"簡単にする候補","残す"))))))</f>
        <v/>
      </c>
      <c r="Q20" s="13"/>
      <c r="R20" s="12"/>
      <c r="S20" s="12"/>
      <c r="T20" s="13"/>
      <c r="U20" s="13"/>
      <c r="V20" s="13"/>
    </row>
    <row r="21" spans="1:22" ht="17.25">
      <c r="A21" s="9">
        <v>14</v>
      </c>
      <c r="B21" s="12"/>
      <c r="C21" s="13"/>
      <c r="D21" s="13"/>
      <c r="E21" s="13"/>
      <c r="F21" s="13"/>
      <c r="G21" s="13"/>
      <c r="H21" s="11" t="str">
        <f t="shared" si="0"/>
        <v/>
      </c>
      <c r="I21" s="13"/>
      <c r="J21" s="13"/>
      <c r="K21" s="13"/>
      <c r="L21" s="13"/>
      <c r="M21" s="10"/>
      <c r="N21" s="13"/>
      <c r="O21" s="13"/>
      <c r="P21" s="11" t="str">
        <f>IF(B21="","",IF(J21="不要","やめる候補",IF(K21="あり","まとめる候補",IF(H21="","（件数・時間を記入）",IF(AND(N(H21)&gt;=判定の基準!$C$13,OR(L21="多",N21="あり",M21="1人")),"システム化候補",IF(OR(L21="多",L21="中",M21="1人",O21="多"),"簡単にする候補","残す"))))))</f>
        <v/>
      </c>
      <c r="Q21" s="13"/>
      <c r="R21" s="12"/>
      <c r="S21" s="12"/>
      <c r="T21" s="13"/>
      <c r="U21" s="13"/>
      <c r="V21" s="13"/>
    </row>
    <row r="22" spans="1:22" ht="17.25">
      <c r="A22" s="9">
        <v>15</v>
      </c>
      <c r="B22" s="12"/>
      <c r="C22" s="13"/>
      <c r="D22" s="13"/>
      <c r="E22" s="13"/>
      <c r="F22" s="13"/>
      <c r="G22" s="13"/>
      <c r="H22" s="11" t="str">
        <f t="shared" si="0"/>
        <v/>
      </c>
      <c r="I22" s="13"/>
      <c r="J22" s="13"/>
      <c r="K22" s="13"/>
      <c r="L22" s="13"/>
      <c r="M22" s="10"/>
      <c r="N22" s="13"/>
      <c r="O22" s="13"/>
      <c r="P22" s="11" t="str">
        <f>IF(B22="","",IF(J22="不要","やめる候補",IF(K22="あり","まとめる候補",IF(H22="","（件数・時間を記入）",IF(AND(N(H22)&gt;=判定の基準!$C$13,OR(L22="多",N22="あり",M22="1人")),"システム化候補",IF(OR(L22="多",L22="中",M22="1人",O22="多"),"簡単にする候補","残す"))))))</f>
        <v/>
      </c>
      <c r="Q22" s="13"/>
      <c r="R22" s="12"/>
      <c r="S22" s="12"/>
      <c r="T22" s="13"/>
      <c r="U22" s="13"/>
      <c r="V22" s="13"/>
    </row>
    <row r="23" spans="1:22" ht="17.25">
      <c r="A23" s="9">
        <v>16</v>
      </c>
      <c r="B23" s="12"/>
      <c r="C23" s="13"/>
      <c r="D23" s="13"/>
      <c r="E23" s="13"/>
      <c r="F23" s="13"/>
      <c r="G23" s="13"/>
      <c r="H23" s="11" t="str">
        <f t="shared" si="0"/>
        <v/>
      </c>
      <c r="I23" s="13"/>
      <c r="J23" s="13"/>
      <c r="K23" s="13"/>
      <c r="L23" s="13"/>
      <c r="M23" s="10"/>
      <c r="N23" s="13"/>
      <c r="O23" s="13"/>
      <c r="P23" s="11" t="str">
        <f>IF(B23="","",IF(J23="不要","やめる候補",IF(K23="あり","まとめる候補",IF(H23="","（件数・時間を記入）",IF(AND(N(H23)&gt;=判定の基準!$C$13,OR(L23="多",N23="あり",M23="1人")),"システム化候補",IF(OR(L23="多",L23="中",M23="1人",O23="多"),"簡単にする候補","残す"))))))</f>
        <v/>
      </c>
      <c r="Q23" s="13"/>
      <c r="R23" s="12"/>
      <c r="S23" s="12"/>
      <c r="T23" s="13"/>
      <c r="U23" s="13"/>
      <c r="V23" s="13"/>
    </row>
    <row r="24" spans="1:22" ht="17.25">
      <c r="A24" s="9">
        <v>17</v>
      </c>
      <c r="B24" s="12"/>
      <c r="C24" s="13"/>
      <c r="D24" s="13"/>
      <c r="E24" s="13"/>
      <c r="F24" s="13"/>
      <c r="G24" s="13"/>
      <c r="H24" s="11" t="str">
        <f t="shared" si="0"/>
        <v/>
      </c>
      <c r="I24" s="13"/>
      <c r="J24" s="13"/>
      <c r="K24" s="13"/>
      <c r="L24" s="13"/>
      <c r="M24" s="10"/>
      <c r="N24" s="13"/>
      <c r="O24" s="13"/>
      <c r="P24" s="11" t="str">
        <f>IF(B24="","",IF(J24="不要","やめる候補",IF(K24="あり","まとめる候補",IF(H24="","（件数・時間を記入）",IF(AND(N(H24)&gt;=判定の基準!$C$13,OR(L24="多",N24="あり",M24="1人")),"システム化候補",IF(OR(L24="多",L24="中",M24="1人",O24="多"),"簡単にする候補","残す"))))))</f>
        <v/>
      </c>
      <c r="Q24" s="13"/>
      <c r="R24" s="12"/>
      <c r="S24" s="12"/>
      <c r="T24" s="13"/>
      <c r="U24" s="13"/>
      <c r="V24" s="13"/>
    </row>
    <row r="25" spans="1:22" ht="17.25">
      <c r="A25" s="9">
        <v>18</v>
      </c>
      <c r="B25" s="12"/>
      <c r="C25" s="13"/>
      <c r="D25" s="13"/>
      <c r="E25" s="13"/>
      <c r="F25" s="13"/>
      <c r="G25" s="13"/>
      <c r="H25" s="11" t="str">
        <f t="shared" si="0"/>
        <v/>
      </c>
      <c r="I25" s="13"/>
      <c r="J25" s="13"/>
      <c r="K25" s="13"/>
      <c r="L25" s="13"/>
      <c r="M25" s="10"/>
      <c r="N25" s="13"/>
      <c r="O25" s="13"/>
      <c r="P25" s="11" t="str">
        <f>IF(B25="","",IF(J25="不要","やめる候補",IF(K25="あり","まとめる候補",IF(H25="","（件数・時間を記入）",IF(AND(N(H25)&gt;=判定の基準!$C$13,OR(L25="多",N25="あり",M25="1人")),"システム化候補",IF(OR(L25="多",L25="中",M25="1人",O25="多"),"簡単にする候補","残す"))))))</f>
        <v/>
      </c>
      <c r="Q25" s="13"/>
      <c r="R25" s="12"/>
      <c r="S25" s="12"/>
      <c r="T25" s="13"/>
      <c r="U25" s="13"/>
      <c r="V25" s="13"/>
    </row>
    <row r="26" spans="1:22" ht="17.25">
      <c r="A26" s="9">
        <v>19</v>
      </c>
      <c r="B26" s="12"/>
      <c r="C26" s="13"/>
      <c r="D26" s="13"/>
      <c r="E26" s="13"/>
      <c r="F26" s="13"/>
      <c r="G26" s="13"/>
      <c r="H26" s="11" t="str">
        <f t="shared" si="0"/>
        <v/>
      </c>
      <c r="I26" s="13"/>
      <c r="J26" s="13"/>
      <c r="K26" s="13"/>
      <c r="L26" s="13"/>
      <c r="M26" s="10"/>
      <c r="N26" s="13"/>
      <c r="O26" s="13"/>
      <c r="P26" s="11" t="str">
        <f>IF(B26="","",IF(J26="不要","やめる候補",IF(K26="あり","まとめる候補",IF(H26="","（件数・時間を記入）",IF(AND(N(H26)&gt;=判定の基準!$C$13,OR(L26="多",N26="あり",M26="1人")),"システム化候補",IF(OR(L26="多",L26="中",M26="1人",O26="多"),"簡単にする候補","残す"))))))</f>
        <v/>
      </c>
      <c r="Q26" s="13"/>
      <c r="R26" s="12"/>
      <c r="S26" s="12"/>
      <c r="T26" s="13"/>
      <c r="U26" s="13"/>
      <c r="V26" s="13"/>
    </row>
    <row r="27" spans="1:22" ht="17.25">
      <c r="A27" s="9">
        <v>20</v>
      </c>
      <c r="B27" s="12"/>
      <c r="C27" s="13"/>
      <c r="D27" s="13"/>
      <c r="E27" s="13"/>
      <c r="F27" s="13"/>
      <c r="G27" s="13"/>
      <c r="H27" s="11" t="str">
        <f t="shared" si="0"/>
        <v/>
      </c>
      <c r="I27" s="13"/>
      <c r="J27" s="13"/>
      <c r="K27" s="13"/>
      <c r="L27" s="13"/>
      <c r="M27" s="10"/>
      <c r="N27" s="13"/>
      <c r="O27" s="13"/>
      <c r="P27" s="11" t="str">
        <f>IF(B27="","",IF(J27="不要","やめる候補",IF(K27="あり","まとめる候補",IF(H27="","（件数・時間を記入）",IF(AND(N(H27)&gt;=判定の基準!$C$13,OR(L27="多",N27="あり",M27="1人")),"システム化候補",IF(OR(L27="多",L27="中",M27="1人",O27="多"),"簡単にする候補","残す"))))))</f>
        <v/>
      </c>
      <c r="Q27" s="13"/>
      <c r="R27" s="12"/>
      <c r="S27" s="12"/>
      <c r="T27" s="13"/>
      <c r="U27" s="13"/>
      <c r="V27" s="13"/>
    </row>
    <row r="28" spans="1:22" ht="17.25">
      <c r="A28" s="9">
        <v>21</v>
      </c>
      <c r="B28" s="12"/>
      <c r="C28" s="13"/>
      <c r="D28" s="13"/>
      <c r="E28" s="13"/>
      <c r="F28" s="13"/>
      <c r="G28" s="13"/>
      <c r="H28" s="11" t="str">
        <f t="shared" si="0"/>
        <v/>
      </c>
      <c r="I28" s="13"/>
      <c r="J28" s="13"/>
      <c r="K28" s="13"/>
      <c r="L28" s="13"/>
      <c r="M28" s="10"/>
      <c r="N28" s="13"/>
      <c r="O28" s="13"/>
      <c r="P28" s="11" t="str">
        <f>IF(B28="","",IF(J28="不要","やめる候補",IF(K28="あり","まとめる候補",IF(H28="","（件数・時間を記入）",IF(AND(N(H28)&gt;=判定の基準!$C$13,OR(L28="多",N28="あり",M28="1人")),"システム化候補",IF(OR(L28="多",L28="中",M28="1人",O28="多"),"簡単にする候補","残す"))))))</f>
        <v/>
      </c>
      <c r="Q28" s="13"/>
      <c r="R28" s="12"/>
      <c r="S28" s="12"/>
      <c r="T28" s="13"/>
      <c r="U28" s="13"/>
      <c r="V28" s="13"/>
    </row>
    <row r="29" spans="1:22" ht="17.25">
      <c r="A29" s="9">
        <v>22</v>
      </c>
      <c r="B29" s="12"/>
      <c r="C29" s="13"/>
      <c r="D29" s="13"/>
      <c r="E29" s="13"/>
      <c r="F29" s="13"/>
      <c r="G29" s="13"/>
      <c r="H29" s="11" t="str">
        <f t="shared" si="0"/>
        <v/>
      </c>
      <c r="I29" s="13"/>
      <c r="J29" s="13"/>
      <c r="K29" s="13"/>
      <c r="L29" s="13"/>
      <c r="M29" s="10"/>
      <c r="N29" s="13"/>
      <c r="O29" s="13"/>
      <c r="P29" s="11" t="str">
        <f>IF(B29="","",IF(J29="不要","やめる候補",IF(K29="あり","まとめる候補",IF(H29="","（件数・時間を記入）",IF(AND(N(H29)&gt;=判定の基準!$C$13,OR(L29="多",N29="あり",M29="1人")),"システム化候補",IF(OR(L29="多",L29="中",M29="1人",O29="多"),"簡単にする候補","残す"))))))</f>
        <v/>
      </c>
      <c r="Q29" s="13"/>
      <c r="R29" s="12"/>
      <c r="S29" s="12"/>
      <c r="T29" s="13"/>
      <c r="U29" s="13"/>
      <c r="V29" s="13"/>
    </row>
    <row r="30" spans="1:22" ht="17.25">
      <c r="A30" s="9">
        <v>23</v>
      </c>
      <c r="B30" s="12"/>
      <c r="C30" s="13"/>
      <c r="D30" s="13"/>
      <c r="E30" s="13"/>
      <c r="F30" s="13"/>
      <c r="G30" s="13"/>
      <c r="H30" s="11" t="str">
        <f t="shared" si="0"/>
        <v/>
      </c>
      <c r="I30" s="13"/>
      <c r="J30" s="13"/>
      <c r="K30" s="13"/>
      <c r="L30" s="13"/>
      <c r="M30" s="10"/>
      <c r="N30" s="13"/>
      <c r="O30" s="13"/>
      <c r="P30" s="11" t="str">
        <f>IF(B30="","",IF(J30="不要","やめる候補",IF(K30="あり","まとめる候補",IF(H30="","（件数・時間を記入）",IF(AND(N(H30)&gt;=判定の基準!$C$13,OR(L30="多",N30="あり",M30="1人")),"システム化候補",IF(OR(L30="多",L30="中",M30="1人",O30="多"),"簡単にする候補","残す"))))))</f>
        <v/>
      </c>
      <c r="Q30" s="13"/>
      <c r="R30" s="12"/>
      <c r="S30" s="12"/>
      <c r="T30" s="13"/>
      <c r="U30" s="13"/>
      <c r="V30" s="13"/>
    </row>
    <row r="31" spans="1:22" ht="17.25">
      <c r="A31" s="9">
        <v>24</v>
      </c>
      <c r="B31" s="12"/>
      <c r="C31" s="13"/>
      <c r="D31" s="13"/>
      <c r="E31" s="13"/>
      <c r="F31" s="13"/>
      <c r="G31" s="13"/>
      <c r="H31" s="11" t="str">
        <f t="shared" si="0"/>
        <v/>
      </c>
      <c r="I31" s="13"/>
      <c r="J31" s="13"/>
      <c r="K31" s="13"/>
      <c r="L31" s="13"/>
      <c r="M31" s="10"/>
      <c r="N31" s="13"/>
      <c r="O31" s="13"/>
      <c r="P31" s="11" t="str">
        <f>IF(B31="","",IF(J31="不要","やめる候補",IF(K31="あり","まとめる候補",IF(H31="","（件数・時間を記入）",IF(AND(N(H31)&gt;=判定の基準!$C$13,OR(L31="多",N31="あり",M31="1人")),"システム化候補",IF(OR(L31="多",L31="中",M31="1人",O31="多"),"簡単にする候補","残す"))))))</f>
        <v/>
      </c>
      <c r="Q31" s="13"/>
      <c r="R31" s="12"/>
      <c r="S31" s="12"/>
      <c r="T31" s="13"/>
      <c r="U31" s="13"/>
      <c r="V31" s="13"/>
    </row>
    <row r="32" spans="1:22" ht="17.25">
      <c r="A32" s="9">
        <v>25</v>
      </c>
      <c r="B32" s="12"/>
      <c r="C32" s="13"/>
      <c r="D32" s="13"/>
      <c r="E32" s="13"/>
      <c r="F32" s="13"/>
      <c r="G32" s="13"/>
      <c r="H32" s="11" t="str">
        <f t="shared" si="0"/>
        <v/>
      </c>
      <c r="I32" s="13"/>
      <c r="J32" s="13"/>
      <c r="K32" s="13"/>
      <c r="L32" s="13"/>
      <c r="M32" s="10"/>
      <c r="N32" s="13"/>
      <c r="O32" s="13"/>
      <c r="P32" s="11" t="str">
        <f>IF(B32="","",IF(J32="不要","やめる候補",IF(K32="あり","まとめる候補",IF(H32="","（件数・時間を記入）",IF(AND(N(H32)&gt;=判定の基準!$C$13,OR(L32="多",N32="あり",M32="1人")),"システム化候補",IF(OR(L32="多",L32="中",M32="1人",O32="多"),"簡単にする候補","残す"))))))</f>
        <v/>
      </c>
      <c r="Q32" s="13"/>
      <c r="R32" s="12"/>
      <c r="S32" s="12"/>
      <c r="T32" s="13"/>
      <c r="U32" s="13"/>
      <c r="V32" s="13"/>
    </row>
    <row r="33" spans="1:22" ht="17.25">
      <c r="A33" s="9">
        <v>26</v>
      </c>
      <c r="B33" s="12"/>
      <c r="C33" s="13"/>
      <c r="D33" s="13"/>
      <c r="E33" s="13"/>
      <c r="F33" s="13"/>
      <c r="G33" s="13"/>
      <c r="H33" s="11" t="str">
        <f t="shared" si="0"/>
        <v/>
      </c>
      <c r="I33" s="13"/>
      <c r="J33" s="13"/>
      <c r="K33" s="13"/>
      <c r="L33" s="13"/>
      <c r="M33" s="10"/>
      <c r="N33" s="13"/>
      <c r="O33" s="13"/>
      <c r="P33" s="11" t="str">
        <f>IF(B33="","",IF(J33="不要","やめる候補",IF(K33="あり","まとめる候補",IF(H33="","（件数・時間を記入）",IF(AND(N(H33)&gt;=判定の基準!$C$13,OR(L33="多",N33="あり",M33="1人")),"システム化候補",IF(OR(L33="多",L33="中",M33="1人",O33="多"),"簡単にする候補","残す"))))))</f>
        <v/>
      </c>
      <c r="Q33" s="13"/>
      <c r="R33" s="12"/>
      <c r="S33" s="12"/>
      <c r="T33" s="13"/>
      <c r="U33" s="13"/>
      <c r="V33" s="13"/>
    </row>
    <row r="34" spans="1:22" ht="17.25">
      <c r="A34" s="9">
        <v>27</v>
      </c>
      <c r="B34" s="12"/>
      <c r="C34" s="13"/>
      <c r="D34" s="13"/>
      <c r="E34" s="13"/>
      <c r="F34" s="13"/>
      <c r="G34" s="13"/>
      <c r="H34" s="11" t="str">
        <f t="shared" si="0"/>
        <v/>
      </c>
      <c r="I34" s="13"/>
      <c r="J34" s="13"/>
      <c r="K34" s="13"/>
      <c r="L34" s="13"/>
      <c r="M34" s="10"/>
      <c r="N34" s="13"/>
      <c r="O34" s="13"/>
      <c r="P34" s="11" t="str">
        <f>IF(B34="","",IF(J34="不要","やめる候補",IF(K34="あり","まとめる候補",IF(H34="","（件数・時間を記入）",IF(AND(N(H34)&gt;=判定の基準!$C$13,OR(L34="多",N34="あり",M34="1人")),"システム化候補",IF(OR(L34="多",L34="中",M34="1人",O34="多"),"簡単にする候補","残す"))))))</f>
        <v/>
      </c>
      <c r="Q34" s="13"/>
      <c r="R34" s="12"/>
      <c r="S34" s="12"/>
      <c r="T34" s="13"/>
      <c r="U34" s="13"/>
      <c r="V34" s="13"/>
    </row>
    <row r="35" spans="1:22" ht="17.25">
      <c r="A35" s="9">
        <v>28</v>
      </c>
      <c r="B35" s="12"/>
      <c r="C35" s="13"/>
      <c r="D35" s="13"/>
      <c r="E35" s="13"/>
      <c r="F35" s="13"/>
      <c r="G35" s="13"/>
      <c r="H35" s="11" t="str">
        <f t="shared" si="0"/>
        <v/>
      </c>
      <c r="I35" s="13"/>
      <c r="J35" s="13"/>
      <c r="K35" s="13"/>
      <c r="L35" s="13"/>
      <c r="M35" s="10"/>
      <c r="N35" s="13"/>
      <c r="O35" s="13"/>
      <c r="P35" s="11" t="str">
        <f>IF(B35="","",IF(J35="不要","やめる候補",IF(K35="あり","まとめる候補",IF(H35="","（件数・時間を記入）",IF(AND(N(H35)&gt;=判定の基準!$C$13,OR(L35="多",N35="あり",M35="1人")),"システム化候補",IF(OR(L35="多",L35="中",M35="1人",O35="多"),"簡単にする候補","残す"))))))</f>
        <v/>
      </c>
      <c r="Q35" s="13"/>
      <c r="R35" s="12"/>
      <c r="S35" s="12"/>
      <c r="T35" s="13"/>
      <c r="U35" s="13"/>
      <c r="V35" s="13"/>
    </row>
    <row r="36" spans="1:22" ht="17.25">
      <c r="A36" s="9">
        <v>29</v>
      </c>
      <c r="B36" s="12"/>
      <c r="C36" s="13"/>
      <c r="D36" s="13"/>
      <c r="E36" s="13"/>
      <c r="F36" s="13"/>
      <c r="G36" s="13"/>
      <c r="H36" s="11" t="str">
        <f t="shared" si="0"/>
        <v/>
      </c>
      <c r="I36" s="13"/>
      <c r="J36" s="13"/>
      <c r="K36" s="13"/>
      <c r="L36" s="13"/>
      <c r="M36" s="10"/>
      <c r="N36" s="13"/>
      <c r="O36" s="13"/>
      <c r="P36" s="11" t="str">
        <f>IF(B36="","",IF(J36="不要","やめる候補",IF(K36="あり","まとめる候補",IF(H36="","（件数・時間を記入）",IF(AND(N(H36)&gt;=判定の基準!$C$13,OR(L36="多",N36="あり",M36="1人")),"システム化候補",IF(OR(L36="多",L36="中",M36="1人",O36="多"),"簡単にする候補","残す"))))))</f>
        <v/>
      </c>
      <c r="Q36" s="13"/>
      <c r="R36" s="12"/>
      <c r="S36" s="12"/>
      <c r="T36" s="13"/>
      <c r="U36" s="13"/>
      <c r="V36" s="13"/>
    </row>
    <row r="37" spans="1:22" ht="17.25">
      <c r="A37" s="9">
        <v>30</v>
      </c>
      <c r="B37" s="12"/>
      <c r="C37" s="13"/>
      <c r="D37" s="13"/>
      <c r="E37" s="13"/>
      <c r="F37" s="13"/>
      <c r="G37" s="13"/>
      <c r="H37" s="11" t="str">
        <f t="shared" si="0"/>
        <v/>
      </c>
      <c r="I37" s="13"/>
      <c r="J37" s="13"/>
      <c r="K37" s="13"/>
      <c r="L37" s="13"/>
      <c r="M37" s="10"/>
      <c r="N37" s="13"/>
      <c r="O37" s="13"/>
      <c r="P37" s="11" t="str">
        <f>IF(B37="","",IF(J37="不要","やめる候補",IF(K37="あり","まとめる候補",IF(H37="","（件数・時間を記入）",IF(AND(N(H37)&gt;=判定の基準!$C$13,OR(L37="多",N37="あり",M37="1人")),"システム化候補",IF(OR(L37="多",L37="中",M37="1人",O37="多"),"簡単にする候補","残す"))))))</f>
        <v/>
      </c>
      <c r="Q37" s="13"/>
      <c r="R37" s="12"/>
      <c r="S37" s="12"/>
      <c r="T37" s="13"/>
      <c r="U37" s="13"/>
      <c r="V37" s="13"/>
    </row>
    <row r="38" spans="1:22" ht="17.25">
      <c r="A38" s="9">
        <v>31</v>
      </c>
      <c r="B38" s="12"/>
      <c r="C38" s="13"/>
      <c r="D38" s="13"/>
      <c r="E38" s="13"/>
      <c r="F38" s="13"/>
      <c r="G38" s="13"/>
      <c r="H38" s="11" t="str">
        <f t="shared" si="0"/>
        <v/>
      </c>
      <c r="I38" s="13"/>
      <c r="J38" s="13"/>
      <c r="K38" s="13"/>
      <c r="L38" s="13"/>
      <c r="M38" s="10"/>
      <c r="N38" s="13"/>
      <c r="O38" s="13"/>
      <c r="P38" s="11" t="str">
        <f>IF(B38="","",IF(J38="不要","やめる候補",IF(K38="あり","まとめる候補",IF(H38="","（件数・時間を記入）",IF(AND(N(H38)&gt;=判定の基準!$C$13,OR(L38="多",N38="あり",M38="1人")),"システム化候補",IF(OR(L38="多",L38="中",M38="1人",O38="多"),"簡単にする候補","残す"))))))</f>
        <v/>
      </c>
      <c r="Q38" s="13"/>
      <c r="R38" s="12"/>
      <c r="S38" s="12"/>
      <c r="T38" s="13"/>
      <c r="U38" s="13"/>
      <c r="V38" s="13"/>
    </row>
    <row r="39" spans="1:22" ht="17.25">
      <c r="A39" s="9">
        <v>32</v>
      </c>
      <c r="B39" s="12"/>
      <c r="C39" s="13"/>
      <c r="D39" s="13"/>
      <c r="E39" s="13"/>
      <c r="F39" s="13"/>
      <c r="G39" s="13"/>
      <c r="H39" s="11" t="str">
        <f t="shared" si="0"/>
        <v/>
      </c>
      <c r="I39" s="13"/>
      <c r="J39" s="13"/>
      <c r="K39" s="13"/>
      <c r="L39" s="13"/>
      <c r="M39" s="10"/>
      <c r="N39" s="13"/>
      <c r="O39" s="13"/>
      <c r="P39" s="11" t="str">
        <f>IF(B39="","",IF(J39="不要","やめる候補",IF(K39="あり","まとめる候補",IF(H39="","（件数・時間を記入）",IF(AND(N(H39)&gt;=判定の基準!$C$13,OR(L39="多",N39="あり",M39="1人")),"システム化候補",IF(OR(L39="多",L39="中",M39="1人",O39="多"),"簡単にする候補","残す"))))))</f>
        <v/>
      </c>
      <c r="Q39" s="13"/>
      <c r="R39" s="12"/>
      <c r="S39" s="12"/>
      <c r="T39" s="13"/>
      <c r="U39" s="13"/>
      <c r="V39" s="13"/>
    </row>
    <row r="40" spans="1:22" ht="17.25">
      <c r="A40" s="9">
        <v>33</v>
      </c>
      <c r="B40" s="12"/>
      <c r="C40" s="13"/>
      <c r="D40" s="13"/>
      <c r="E40" s="13"/>
      <c r="F40" s="13"/>
      <c r="G40" s="13"/>
      <c r="H40" s="11" t="str">
        <f t="shared" ref="H40:H71" si="1">IF(OR(F40="",G40=""),"",ROUND(F40*G40/60,1))</f>
        <v/>
      </c>
      <c r="I40" s="13"/>
      <c r="J40" s="13"/>
      <c r="K40" s="13"/>
      <c r="L40" s="13"/>
      <c r="M40" s="10"/>
      <c r="N40" s="13"/>
      <c r="O40" s="13"/>
      <c r="P40" s="11" t="str">
        <f>IF(B40="","",IF(J40="不要","やめる候補",IF(K40="あり","まとめる候補",IF(H40="","（件数・時間を記入）",IF(AND(N(H40)&gt;=判定の基準!$C$13,OR(L40="多",N40="あり",M40="1人")),"システム化候補",IF(OR(L40="多",L40="中",M40="1人",O40="多"),"簡単にする候補","残す"))))))</f>
        <v/>
      </c>
      <c r="Q40" s="13"/>
      <c r="R40" s="12"/>
      <c r="S40" s="12"/>
      <c r="T40" s="13"/>
      <c r="U40" s="13"/>
      <c r="V40" s="13"/>
    </row>
    <row r="41" spans="1:22" ht="17.25">
      <c r="A41" s="9">
        <v>34</v>
      </c>
      <c r="B41" s="12"/>
      <c r="C41" s="13"/>
      <c r="D41" s="13"/>
      <c r="E41" s="13"/>
      <c r="F41" s="13"/>
      <c r="G41" s="13"/>
      <c r="H41" s="11" t="str">
        <f t="shared" si="1"/>
        <v/>
      </c>
      <c r="I41" s="13"/>
      <c r="J41" s="13"/>
      <c r="K41" s="13"/>
      <c r="L41" s="13"/>
      <c r="M41" s="10"/>
      <c r="N41" s="13"/>
      <c r="O41" s="13"/>
      <c r="P41" s="11" t="str">
        <f>IF(B41="","",IF(J41="不要","やめる候補",IF(K41="あり","まとめる候補",IF(H41="","（件数・時間を記入）",IF(AND(N(H41)&gt;=判定の基準!$C$13,OR(L41="多",N41="あり",M41="1人")),"システム化候補",IF(OR(L41="多",L41="中",M41="1人",O41="多"),"簡単にする候補","残す"))))))</f>
        <v/>
      </c>
      <c r="Q41" s="13"/>
      <c r="R41" s="12"/>
      <c r="S41" s="12"/>
      <c r="T41" s="13"/>
      <c r="U41" s="13"/>
      <c r="V41" s="13"/>
    </row>
    <row r="42" spans="1:22" ht="17.25">
      <c r="A42" s="9">
        <v>35</v>
      </c>
      <c r="B42" s="12"/>
      <c r="C42" s="13"/>
      <c r="D42" s="13"/>
      <c r="E42" s="13"/>
      <c r="F42" s="13"/>
      <c r="G42" s="13"/>
      <c r="H42" s="11" t="str">
        <f t="shared" si="1"/>
        <v/>
      </c>
      <c r="I42" s="13"/>
      <c r="J42" s="13"/>
      <c r="K42" s="13"/>
      <c r="L42" s="13"/>
      <c r="M42" s="10"/>
      <c r="N42" s="13"/>
      <c r="O42" s="13"/>
      <c r="P42" s="11" t="str">
        <f>IF(B42="","",IF(J42="不要","やめる候補",IF(K42="あり","まとめる候補",IF(H42="","（件数・時間を記入）",IF(AND(N(H42)&gt;=判定の基準!$C$13,OR(L42="多",N42="あり",M42="1人")),"システム化候補",IF(OR(L42="多",L42="中",M42="1人",O42="多"),"簡単にする候補","残す"))))))</f>
        <v/>
      </c>
      <c r="Q42" s="13"/>
      <c r="R42" s="12"/>
      <c r="S42" s="12"/>
      <c r="T42" s="13"/>
      <c r="U42" s="13"/>
      <c r="V42" s="13"/>
    </row>
    <row r="43" spans="1:22" ht="17.25">
      <c r="A43" s="9">
        <v>36</v>
      </c>
      <c r="B43" s="12"/>
      <c r="C43" s="13"/>
      <c r="D43" s="13"/>
      <c r="E43" s="13"/>
      <c r="F43" s="13"/>
      <c r="G43" s="13"/>
      <c r="H43" s="11" t="str">
        <f t="shared" si="1"/>
        <v/>
      </c>
      <c r="I43" s="13"/>
      <c r="J43" s="13"/>
      <c r="K43" s="13"/>
      <c r="L43" s="13"/>
      <c r="M43" s="10"/>
      <c r="N43" s="13"/>
      <c r="O43" s="13"/>
      <c r="P43" s="11" t="str">
        <f>IF(B43="","",IF(J43="不要","やめる候補",IF(K43="あり","まとめる候補",IF(H43="","（件数・時間を記入）",IF(AND(N(H43)&gt;=判定の基準!$C$13,OR(L43="多",N43="あり",M43="1人")),"システム化候補",IF(OR(L43="多",L43="中",M43="1人",O43="多"),"簡単にする候補","残す"))))))</f>
        <v/>
      </c>
      <c r="Q43" s="13"/>
      <c r="R43" s="12"/>
      <c r="S43" s="12"/>
      <c r="T43" s="13"/>
      <c r="U43" s="13"/>
      <c r="V43" s="13"/>
    </row>
    <row r="44" spans="1:22" ht="17.25">
      <c r="A44" s="9">
        <v>37</v>
      </c>
      <c r="B44" s="12"/>
      <c r="C44" s="13"/>
      <c r="D44" s="13"/>
      <c r="E44" s="13"/>
      <c r="F44" s="13"/>
      <c r="G44" s="13"/>
      <c r="H44" s="11" t="str">
        <f t="shared" si="1"/>
        <v/>
      </c>
      <c r="I44" s="13"/>
      <c r="J44" s="13"/>
      <c r="K44" s="13"/>
      <c r="L44" s="13"/>
      <c r="M44" s="10"/>
      <c r="N44" s="13"/>
      <c r="O44" s="13"/>
      <c r="P44" s="11" t="str">
        <f>IF(B44="","",IF(J44="不要","やめる候補",IF(K44="あり","まとめる候補",IF(H44="","（件数・時間を記入）",IF(AND(N(H44)&gt;=判定の基準!$C$13,OR(L44="多",N44="あり",M44="1人")),"システム化候補",IF(OR(L44="多",L44="中",M44="1人",O44="多"),"簡単にする候補","残す"))))))</f>
        <v/>
      </c>
      <c r="Q44" s="13"/>
      <c r="R44" s="12"/>
      <c r="S44" s="12"/>
      <c r="T44" s="13"/>
      <c r="U44" s="13"/>
      <c r="V44" s="13"/>
    </row>
    <row r="45" spans="1:22" ht="17.25">
      <c r="A45" s="9">
        <v>38</v>
      </c>
      <c r="B45" s="12"/>
      <c r="C45" s="13"/>
      <c r="D45" s="13"/>
      <c r="E45" s="13"/>
      <c r="F45" s="13"/>
      <c r="G45" s="13"/>
      <c r="H45" s="11" t="str">
        <f t="shared" si="1"/>
        <v/>
      </c>
      <c r="I45" s="13"/>
      <c r="J45" s="13"/>
      <c r="K45" s="13"/>
      <c r="L45" s="13"/>
      <c r="M45" s="10"/>
      <c r="N45" s="13"/>
      <c r="O45" s="13"/>
      <c r="P45" s="11" t="str">
        <f>IF(B45="","",IF(J45="不要","やめる候補",IF(K45="あり","まとめる候補",IF(H45="","（件数・時間を記入）",IF(AND(N(H45)&gt;=判定の基準!$C$13,OR(L45="多",N45="あり",M45="1人")),"システム化候補",IF(OR(L45="多",L45="中",M45="1人",O45="多"),"簡単にする候補","残す"))))))</f>
        <v/>
      </c>
      <c r="Q45" s="13"/>
      <c r="R45" s="12"/>
      <c r="S45" s="12"/>
      <c r="T45" s="13"/>
      <c r="U45" s="13"/>
      <c r="V45" s="13"/>
    </row>
    <row r="46" spans="1:22" ht="17.25">
      <c r="A46" s="9">
        <v>39</v>
      </c>
      <c r="B46" s="12"/>
      <c r="C46" s="13"/>
      <c r="D46" s="13"/>
      <c r="E46" s="13"/>
      <c r="F46" s="13"/>
      <c r="G46" s="13"/>
      <c r="H46" s="11" t="str">
        <f t="shared" si="1"/>
        <v/>
      </c>
      <c r="I46" s="13"/>
      <c r="J46" s="13"/>
      <c r="K46" s="13"/>
      <c r="L46" s="13"/>
      <c r="M46" s="10"/>
      <c r="N46" s="13"/>
      <c r="O46" s="13"/>
      <c r="P46" s="11" t="str">
        <f>IF(B46="","",IF(J46="不要","やめる候補",IF(K46="あり","まとめる候補",IF(H46="","（件数・時間を記入）",IF(AND(N(H46)&gt;=判定の基準!$C$13,OR(L46="多",N46="あり",M46="1人")),"システム化候補",IF(OR(L46="多",L46="中",M46="1人",O46="多"),"簡単にする候補","残す"))))))</f>
        <v/>
      </c>
      <c r="Q46" s="13"/>
      <c r="R46" s="12"/>
      <c r="S46" s="12"/>
      <c r="T46" s="13"/>
      <c r="U46" s="13"/>
      <c r="V46" s="13"/>
    </row>
    <row r="47" spans="1:22" ht="17.25">
      <c r="A47" s="9">
        <v>40</v>
      </c>
      <c r="B47" s="12"/>
      <c r="C47" s="13"/>
      <c r="D47" s="13"/>
      <c r="E47" s="13"/>
      <c r="F47" s="13"/>
      <c r="G47" s="13"/>
      <c r="H47" s="11" t="str">
        <f t="shared" si="1"/>
        <v/>
      </c>
      <c r="I47" s="13"/>
      <c r="J47" s="13"/>
      <c r="K47" s="13"/>
      <c r="L47" s="13"/>
      <c r="M47" s="10"/>
      <c r="N47" s="13"/>
      <c r="O47" s="13"/>
      <c r="P47" s="11" t="str">
        <f>IF(B47="","",IF(J47="不要","やめる候補",IF(K47="あり","まとめる候補",IF(H47="","（件数・時間を記入）",IF(AND(N(H47)&gt;=判定の基準!$C$13,OR(L47="多",N47="あり",M47="1人")),"システム化候補",IF(OR(L47="多",L47="中",M47="1人",O47="多"),"簡単にする候補","残す"))))))</f>
        <v/>
      </c>
      <c r="Q47" s="13"/>
      <c r="R47" s="12"/>
      <c r="S47" s="12"/>
      <c r="T47" s="13"/>
      <c r="U47" s="13"/>
      <c r="V47" s="13"/>
    </row>
    <row r="48" spans="1:22" ht="17.25">
      <c r="A48" s="9">
        <v>41</v>
      </c>
      <c r="B48" s="12"/>
      <c r="C48" s="13"/>
      <c r="D48" s="13"/>
      <c r="E48" s="13"/>
      <c r="F48" s="13"/>
      <c r="G48" s="13"/>
      <c r="H48" s="11" t="str">
        <f t="shared" si="1"/>
        <v/>
      </c>
      <c r="I48" s="13"/>
      <c r="J48" s="13"/>
      <c r="K48" s="13"/>
      <c r="L48" s="13"/>
      <c r="M48" s="10"/>
      <c r="N48" s="13"/>
      <c r="O48" s="13"/>
      <c r="P48" s="11" t="str">
        <f>IF(B48="","",IF(J48="不要","やめる候補",IF(K48="あり","まとめる候補",IF(H48="","（件数・時間を記入）",IF(AND(N(H48)&gt;=判定の基準!$C$13,OR(L48="多",N48="あり",M48="1人")),"システム化候補",IF(OR(L48="多",L48="中",M48="1人",O48="多"),"簡単にする候補","残す"))))))</f>
        <v/>
      </c>
      <c r="Q48" s="13"/>
      <c r="R48" s="12"/>
      <c r="S48" s="12"/>
      <c r="T48" s="13"/>
      <c r="U48" s="13"/>
      <c r="V48" s="13"/>
    </row>
    <row r="49" spans="1:22" ht="17.25">
      <c r="A49" s="9">
        <v>42</v>
      </c>
      <c r="B49" s="12"/>
      <c r="C49" s="13"/>
      <c r="D49" s="13"/>
      <c r="E49" s="13"/>
      <c r="F49" s="13"/>
      <c r="G49" s="13"/>
      <c r="H49" s="11" t="str">
        <f t="shared" si="1"/>
        <v/>
      </c>
      <c r="I49" s="13"/>
      <c r="J49" s="13"/>
      <c r="K49" s="13"/>
      <c r="L49" s="13"/>
      <c r="M49" s="10"/>
      <c r="N49" s="13"/>
      <c r="O49" s="13"/>
      <c r="P49" s="11" t="str">
        <f>IF(B49="","",IF(J49="不要","やめる候補",IF(K49="あり","まとめる候補",IF(H49="","（件数・時間を記入）",IF(AND(N(H49)&gt;=判定の基準!$C$13,OR(L49="多",N49="あり",M49="1人")),"システム化候補",IF(OR(L49="多",L49="中",M49="1人",O49="多"),"簡単にする候補","残す"))))))</f>
        <v/>
      </c>
      <c r="Q49" s="13"/>
      <c r="R49" s="12"/>
      <c r="S49" s="12"/>
      <c r="T49" s="13"/>
      <c r="U49" s="13"/>
      <c r="V49" s="13"/>
    </row>
    <row r="50" spans="1:22" ht="17.25">
      <c r="A50" s="9">
        <v>43</v>
      </c>
      <c r="B50" s="12"/>
      <c r="C50" s="13"/>
      <c r="D50" s="13"/>
      <c r="E50" s="13"/>
      <c r="F50" s="13"/>
      <c r="G50" s="13"/>
      <c r="H50" s="11" t="str">
        <f t="shared" si="1"/>
        <v/>
      </c>
      <c r="I50" s="13"/>
      <c r="J50" s="13"/>
      <c r="K50" s="13"/>
      <c r="L50" s="13"/>
      <c r="M50" s="10"/>
      <c r="N50" s="13"/>
      <c r="O50" s="13"/>
      <c r="P50" s="11" t="str">
        <f>IF(B50="","",IF(J50="不要","やめる候補",IF(K50="あり","まとめる候補",IF(H50="","（件数・時間を記入）",IF(AND(N(H50)&gt;=判定の基準!$C$13,OR(L50="多",N50="あり",M50="1人")),"システム化候補",IF(OR(L50="多",L50="中",M50="1人",O50="多"),"簡単にする候補","残す"))))))</f>
        <v/>
      </c>
      <c r="Q50" s="13"/>
      <c r="R50" s="12"/>
      <c r="S50" s="12"/>
      <c r="T50" s="13"/>
      <c r="U50" s="13"/>
      <c r="V50" s="13"/>
    </row>
    <row r="51" spans="1:22" ht="17.25">
      <c r="A51" s="9">
        <v>44</v>
      </c>
      <c r="B51" s="12"/>
      <c r="C51" s="13"/>
      <c r="D51" s="13"/>
      <c r="E51" s="13"/>
      <c r="F51" s="13"/>
      <c r="G51" s="13"/>
      <c r="H51" s="11" t="str">
        <f t="shared" si="1"/>
        <v/>
      </c>
      <c r="I51" s="13"/>
      <c r="J51" s="13"/>
      <c r="K51" s="13"/>
      <c r="L51" s="13"/>
      <c r="M51" s="10"/>
      <c r="N51" s="13"/>
      <c r="O51" s="13"/>
      <c r="P51" s="11" t="str">
        <f>IF(B51="","",IF(J51="不要","やめる候補",IF(K51="あり","まとめる候補",IF(H51="","（件数・時間を記入）",IF(AND(N(H51)&gt;=判定の基準!$C$13,OR(L51="多",N51="あり",M51="1人")),"システム化候補",IF(OR(L51="多",L51="中",M51="1人",O51="多"),"簡単にする候補","残す"))))))</f>
        <v/>
      </c>
      <c r="Q51" s="13"/>
      <c r="R51" s="12"/>
      <c r="S51" s="12"/>
      <c r="T51" s="13"/>
      <c r="U51" s="13"/>
      <c r="V51" s="13"/>
    </row>
    <row r="52" spans="1:22" ht="17.25">
      <c r="A52" s="9">
        <v>45</v>
      </c>
      <c r="B52" s="12"/>
      <c r="C52" s="13"/>
      <c r="D52" s="13"/>
      <c r="E52" s="13"/>
      <c r="F52" s="13"/>
      <c r="G52" s="13"/>
      <c r="H52" s="11" t="str">
        <f t="shared" si="1"/>
        <v/>
      </c>
      <c r="I52" s="13"/>
      <c r="J52" s="13"/>
      <c r="K52" s="13"/>
      <c r="L52" s="13"/>
      <c r="M52" s="10"/>
      <c r="N52" s="13"/>
      <c r="O52" s="13"/>
      <c r="P52" s="11" t="str">
        <f>IF(B52="","",IF(J52="不要","やめる候補",IF(K52="あり","まとめる候補",IF(H52="","（件数・時間を記入）",IF(AND(N(H52)&gt;=判定の基準!$C$13,OR(L52="多",N52="あり",M52="1人")),"システム化候補",IF(OR(L52="多",L52="中",M52="1人",O52="多"),"簡単にする候補","残す"))))))</f>
        <v/>
      </c>
      <c r="Q52" s="13"/>
      <c r="R52" s="12"/>
      <c r="S52" s="12"/>
      <c r="T52" s="13"/>
      <c r="U52" s="13"/>
      <c r="V52" s="13"/>
    </row>
    <row r="53" spans="1:22" ht="17.25">
      <c r="A53" s="9">
        <v>46</v>
      </c>
      <c r="B53" s="12"/>
      <c r="C53" s="13"/>
      <c r="D53" s="13"/>
      <c r="E53" s="13"/>
      <c r="F53" s="13"/>
      <c r="G53" s="13"/>
      <c r="H53" s="11" t="str">
        <f t="shared" si="1"/>
        <v/>
      </c>
      <c r="I53" s="13"/>
      <c r="J53" s="13"/>
      <c r="K53" s="13"/>
      <c r="L53" s="13"/>
      <c r="M53" s="10"/>
      <c r="N53" s="13"/>
      <c r="O53" s="13"/>
      <c r="P53" s="11" t="str">
        <f>IF(B53="","",IF(J53="不要","やめる候補",IF(K53="あり","まとめる候補",IF(H53="","（件数・時間を記入）",IF(AND(N(H53)&gt;=判定の基準!$C$13,OR(L53="多",N53="あり",M53="1人")),"システム化候補",IF(OR(L53="多",L53="中",M53="1人",O53="多"),"簡単にする候補","残す"))))))</f>
        <v/>
      </c>
      <c r="Q53" s="13"/>
      <c r="R53" s="12"/>
      <c r="S53" s="12"/>
      <c r="T53" s="13"/>
      <c r="U53" s="13"/>
      <c r="V53" s="13"/>
    </row>
    <row r="54" spans="1:22" ht="17.25">
      <c r="A54" s="9">
        <v>47</v>
      </c>
      <c r="B54" s="12"/>
      <c r="C54" s="13"/>
      <c r="D54" s="13"/>
      <c r="E54" s="13"/>
      <c r="F54" s="13"/>
      <c r="G54" s="13"/>
      <c r="H54" s="11" t="str">
        <f t="shared" si="1"/>
        <v/>
      </c>
      <c r="I54" s="13"/>
      <c r="J54" s="13"/>
      <c r="K54" s="13"/>
      <c r="L54" s="13"/>
      <c r="M54" s="10"/>
      <c r="N54" s="13"/>
      <c r="O54" s="13"/>
      <c r="P54" s="11" t="str">
        <f>IF(B54="","",IF(J54="不要","やめる候補",IF(K54="あり","まとめる候補",IF(H54="","（件数・時間を記入）",IF(AND(N(H54)&gt;=判定の基準!$C$13,OR(L54="多",N54="あり",M54="1人")),"システム化候補",IF(OR(L54="多",L54="中",M54="1人",O54="多"),"簡単にする候補","残す"))))))</f>
        <v/>
      </c>
      <c r="Q54" s="13"/>
      <c r="R54" s="12"/>
      <c r="S54" s="12"/>
      <c r="T54" s="13"/>
      <c r="U54" s="13"/>
      <c r="V54" s="13"/>
    </row>
    <row r="55" spans="1:22" ht="17.25">
      <c r="A55" s="9">
        <v>48</v>
      </c>
      <c r="B55" s="12"/>
      <c r="C55" s="13"/>
      <c r="D55" s="13"/>
      <c r="E55" s="13"/>
      <c r="F55" s="13"/>
      <c r="G55" s="13"/>
      <c r="H55" s="11" t="str">
        <f t="shared" si="1"/>
        <v/>
      </c>
      <c r="I55" s="13"/>
      <c r="J55" s="13"/>
      <c r="K55" s="13"/>
      <c r="L55" s="13"/>
      <c r="M55" s="10"/>
      <c r="N55" s="13"/>
      <c r="O55" s="13"/>
      <c r="P55" s="11" t="str">
        <f>IF(B55="","",IF(J55="不要","やめる候補",IF(K55="あり","まとめる候補",IF(H55="","（件数・時間を記入）",IF(AND(N(H55)&gt;=判定の基準!$C$13,OR(L55="多",N55="あり",M55="1人")),"システム化候補",IF(OR(L55="多",L55="中",M55="1人",O55="多"),"簡単にする候補","残す"))))))</f>
        <v/>
      </c>
      <c r="Q55" s="13"/>
      <c r="R55" s="12"/>
      <c r="S55" s="12"/>
      <c r="T55" s="13"/>
      <c r="U55" s="13"/>
      <c r="V55" s="13"/>
    </row>
    <row r="56" spans="1:22" ht="17.25">
      <c r="A56" s="9">
        <v>49</v>
      </c>
      <c r="B56" s="12"/>
      <c r="C56" s="13"/>
      <c r="D56" s="13"/>
      <c r="E56" s="13"/>
      <c r="F56" s="13"/>
      <c r="G56" s="13"/>
      <c r="H56" s="11" t="str">
        <f t="shared" si="1"/>
        <v/>
      </c>
      <c r="I56" s="13"/>
      <c r="J56" s="13"/>
      <c r="K56" s="13"/>
      <c r="L56" s="13"/>
      <c r="M56" s="10"/>
      <c r="N56" s="13"/>
      <c r="O56" s="13"/>
      <c r="P56" s="11" t="str">
        <f>IF(B56="","",IF(J56="不要","やめる候補",IF(K56="あり","まとめる候補",IF(H56="","（件数・時間を記入）",IF(AND(N(H56)&gt;=判定の基準!$C$13,OR(L56="多",N56="あり",M56="1人")),"システム化候補",IF(OR(L56="多",L56="中",M56="1人",O56="多"),"簡単にする候補","残す"))))))</f>
        <v/>
      </c>
      <c r="Q56" s="13"/>
      <c r="R56" s="12"/>
      <c r="S56" s="12"/>
      <c r="T56" s="13"/>
      <c r="U56" s="13"/>
      <c r="V56" s="13"/>
    </row>
    <row r="57" spans="1:22" ht="17.25">
      <c r="A57" s="9">
        <v>50</v>
      </c>
      <c r="B57" s="12"/>
      <c r="C57" s="13"/>
      <c r="D57" s="13"/>
      <c r="E57" s="13"/>
      <c r="F57" s="13"/>
      <c r="G57" s="13"/>
      <c r="H57" s="11" t="str">
        <f t="shared" si="1"/>
        <v/>
      </c>
      <c r="I57" s="13"/>
      <c r="J57" s="13"/>
      <c r="K57" s="13"/>
      <c r="L57" s="13"/>
      <c r="M57" s="10"/>
      <c r="N57" s="13"/>
      <c r="O57" s="13"/>
      <c r="P57" s="11" t="str">
        <f>IF(B57="","",IF(J57="不要","やめる候補",IF(K57="あり","まとめる候補",IF(H57="","（件数・時間を記入）",IF(AND(N(H57)&gt;=判定の基準!$C$13,OR(L57="多",N57="あり",M57="1人")),"システム化候補",IF(OR(L57="多",L57="中",M57="1人",O57="多"),"簡単にする候補","残す"))))))</f>
        <v/>
      </c>
      <c r="Q57" s="13"/>
      <c r="R57" s="12"/>
      <c r="S57" s="12"/>
      <c r="T57" s="13"/>
      <c r="U57" s="13"/>
      <c r="V57" s="13"/>
    </row>
    <row r="58" spans="1:22" ht="17.25">
      <c r="A58" s="9">
        <v>51</v>
      </c>
      <c r="B58" s="12"/>
      <c r="C58" s="13"/>
      <c r="D58" s="13"/>
      <c r="E58" s="13"/>
      <c r="F58" s="13"/>
      <c r="G58" s="13"/>
      <c r="H58" s="11" t="str">
        <f t="shared" si="1"/>
        <v/>
      </c>
      <c r="I58" s="13"/>
      <c r="J58" s="13"/>
      <c r="K58" s="13"/>
      <c r="L58" s="13"/>
      <c r="M58" s="10"/>
      <c r="N58" s="13"/>
      <c r="O58" s="13"/>
      <c r="P58" s="11" t="str">
        <f>IF(B58="","",IF(J58="不要","やめる候補",IF(K58="あり","まとめる候補",IF(H58="","（件数・時間を記入）",IF(AND(N(H58)&gt;=判定の基準!$C$13,OR(L58="多",N58="あり",M58="1人")),"システム化候補",IF(OR(L58="多",L58="中",M58="1人",O58="多"),"簡単にする候補","残す"))))))</f>
        <v/>
      </c>
      <c r="Q58" s="13"/>
      <c r="R58" s="12"/>
      <c r="S58" s="12"/>
      <c r="T58" s="13"/>
      <c r="U58" s="13"/>
      <c r="V58" s="13"/>
    </row>
    <row r="59" spans="1:22" ht="17.25">
      <c r="A59" s="9">
        <v>52</v>
      </c>
      <c r="B59" s="12"/>
      <c r="C59" s="13"/>
      <c r="D59" s="13"/>
      <c r="E59" s="13"/>
      <c r="F59" s="13"/>
      <c r="G59" s="13"/>
      <c r="H59" s="11" t="str">
        <f t="shared" si="1"/>
        <v/>
      </c>
      <c r="I59" s="13"/>
      <c r="J59" s="13"/>
      <c r="K59" s="13"/>
      <c r="L59" s="13"/>
      <c r="M59" s="10"/>
      <c r="N59" s="13"/>
      <c r="O59" s="13"/>
      <c r="P59" s="11" t="str">
        <f>IF(B59="","",IF(J59="不要","やめる候補",IF(K59="あり","まとめる候補",IF(H59="","（件数・時間を記入）",IF(AND(N(H59)&gt;=判定の基準!$C$13,OR(L59="多",N59="あり",M59="1人")),"システム化候補",IF(OR(L59="多",L59="中",M59="1人",O59="多"),"簡単にする候補","残す"))))))</f>
        <v/>
      </c>
      <c r="Q59" s="13"/>
      <c r="R59" s="12"/>
      <c r="S59" s="12"/>
      <c r="T59" s="13"/>
      <c r="U59" s="13"/>
      <c r="V59" s="13"/>
    </row>
    <row r="60" spans="1:22" ht="17.25">
      <c r="A60" s="9">
        <v>53</v>
      </c>
      <c r="B60" s="12"/>
      <c r="C60" s="13"/>
      <c r="D60" s="13"/>
      <c r="E60" s="13"/>
      <c r="F60" s="13"/>
      <c r="G60" s="13"/>
      <c r="H60" s="11" t="str">
        <f t="shared" si="1"/>
        <v/>
      </c>
      <c r="I60" s="13"/>
      <c r="J60" s="13"/>
      <c r="K60" s="13"/>
      <c r="L60" s="13"/>
      <c r="M60" s="10"/>
      <c r="N60" s="13"/>
      <c r="O60" s="13"/>
      <c r="P60" s="11" t="str">
        <f>IF(B60="","",IF(J60="不要","やめる候補",IF(K60="あり","まとめる候補",IF(H60="","（件数・時間を記入）",IF(AND(N(H60)&gt;=判定の基準!$C$13,OR(L60="多",N60="あり",M60="1人")),"システム化候補",IF(OR(L60="多",L60="中",M60="1人",O60="多"),"簡単にする候補","残す"))))))</f>
        <v/>
      </c>
      <c r="Q60" s="13"/>
      <c r="R60" s="12"/>
      <c r="S60" s="12"/>
      <c r="T60" s="13"/>
      <c r="U60" s="13"/>
      <c r="V60" s="13"/>
    </row>
    <row r="61" spans="1:22" ht="17.25">
      <c r="A61" s="9">
        <v>54</v>
      </c>
      <c r="B61" s="12"/>
      <c r="C61" s="13"/>
      <c r="D61" s="13"/>
      <c r="E61" s="13"/>
      <c r="F61" s="13"/>
      <c r="G61" s="13"/>
      <c r="H61" s="11" t="str">
        <f t="shared" si="1"/>
        <v/>
      </c>
      <c r="I61" s="13"/>
      <c r="J61" s="13"/>
      <c r="K61" s="13"/>
      <c r="L61" s="13"/>
      <c r="M61" s="10"/>
      <c r="N61" s="13"/>
      <c r="O61" s="13"/>
      <c r="P61" s="11" t="str">
        <f>IF(B61="","",IF(J61="不要","やめる候補",IF(K61="あり","まとめる候補",IF(H61="","（件数・時間を記入）",IF(AND(N(H61)&gt;=判定の基準!$C$13,OR(L61="多",N61="あり",M61="1人")),"システム化候補",IF(OR(L61="多",L61="中",M61="1人",O61="多"),"簡単にする候補","残す"))))))</f>
        <v/>
      </c>
      <c r="Q61" s="13"/>
      <c r="R61" s="12"/>
      <c r="S61" s="12"/>
      <c r="T61" s="13"/>
      <c r="U61" s="13"/>
      <c r="V61" s="13"/>
    </row>
    <row r="62" spans="1:22" ht="17.25">
      <c r="A62" s="9">
        <v>55</v>
      </c>
      <c r="B62" s="12"/>
      <c r="C62" s="13"/>
      <c r="D62" s="13"/>
      <c r="E62" s="13"/>
      <c r="F62" s="13"/>
      <c r="G62" s="13"/>
      <c r="H62" s="11" t="str">
        <f t="shared" si="1"/>
        <v/>
      </c>
      <c r="I62" s="13"/>
      <c r="J62" s="13"/>
      <c r="K62" s="13"/>
      <c r="L62" s="13"/>
      <c r="M62" s="10"/>
      <c r="N62" s="13"/>
      <c r="O62" s="13"/>
      <c r="P62" s="11" t="str">
        <f>IF(B62="","",IF(J62="不要","やめる候補",IF(K62="あり","まとめる候補",IF(H62="","（件数・時間を記入）",IF(AND(N(H62)&gt;=判定の基準!$C$13,OR(L62="多",N62="あり",M62="1人")),"システム化候補",IF(OR(L62="多",L62="中",M62="1人",O62="多"),"簡単にする候補","残す"))))))</f>
        <v/>
      </c>
      <c r="Q62" s="13"/>
      <c r="R62" s="12"/>
      <c r="S62" s="12"/>
      <c r="T62" s="13"/>
      <c r="U62" s="13"/>
      <c r="V62" s="13"/>
    </row>
    <row r="63" spans="1:22" ht="17.25">
      <c r="A63" s="9">
        <v>56</v>
      </c>
      <c r="B63" s="12"/>
      <c r="C63" s="13"/>
      <c r="D63" s="13"/>
      <c r="E63" s="13"/>
      <c r="F63" s="13"/>
      <c r="G63" s="13"/>
      <c r="H63" s="11" t="str">
        <f t="shared" si="1"/>
        <v/>
      </c>
      <c r="I63" s="13"/>
      <c r="J63" s="13"/>
      <c r="K63" s="13"/>
      <c r="L63" s="13"/>
      <c r="M63" s="10"/>
      <c r="N63" s="13"/>
      <c r="O63" s="13"/>
      <c r="P63" s="11" t="str">
        <f>IF(B63="","",IF(J63="不要","やめる候補",IF(K63="あり","まとめる候補",IF(H63="","（件数・時間を記入）",IF(AND(N(H63)&gt;=判定の基準!$C$13,OR(L63="多",N63="あり",M63="1人")),"システム化候補",IF(OR(L63="多",L63="中",M63="1人",O63="多"),"簡単にする候補","残す"))))))</f>
        <v/>
      </c>
      <c r="Q63" s="13"/>
      <c r="R63" s="12"/>
      <c r="S63" s="12"/>
      <c r="T63" s="13"/>
      <c r="U63" s="13"/>
      <c r="V63" s="13"/>
    </row>
    <row r="64" spans="1:22" ht="17.25">
      <c r="A64" s="9">
        <v>57</v>
      </c>
      <c r="B64" s="12"/>
      <c r="C64" s="13"/>
      <c r="D64" s="13"/>
      <c r="E64" s="13"/>
      <c r="F64" s="13"/>
      <c r="G64" s="13"/>
      <c r="H64" s="11" t="str">
        <f t="shared" si="1"/>
        <v/>
      </c>
      <c r="I64" s="13"/>
      <c r="J64" s="13"/>
      <c r="K64" s="13"/>
      <c r="L64" s="13"/>
      <c r="M64" s="10"/>
      <c r="N64" s="13"/>
      <c r="O64" s="13"/>
      <c r="P64" s="11" t="str">
        <f>IF(B64="","",IF(J64="不要","やめる候補",IF(K64="あり","まとめる候補",IF(H64="","（件数・時間を記入）",IF(AND(N(H64)&gt;=判定の基準!$C$13,OR(L64="多",N64="あり",M64="1人")),"システム化候補",IF(OR(L64="多",L64="中",M64="1人",O64="多"),"簡単にする候補","残す"))))))</f>
        <v/>
      </c>
      <c r="Q64" s="13"/>
      <c r="R64" s="12"/>
      <c r="S64" s="12"/>
      <c r="T64" s="13"/>
      <c r="U64" s="13"/>
      <c r="V64" s="13"/>
    </row>
    <row r="65" spans="1:22" ht="17.25">
      <c r="A65" s="9">
        <v>58</v>
      </c>
      <c r="B65" s="12"/>
      <c r="C65" s="13"/>
      <c r="D65" s="13"/>
      <c r="E65" s="13"/>
      <c r="F65" s="13"/>
      <c r="G65" s="13"/>
      <c r="H65" s="11" t="str">
        <f t="shared" si="1"/>
        <v/>
      </c>
      <c r="I65" s="13"/>
      <c r="J65" s="13"/>
      <c r="K65" s="13"/>
      <c r="L65" s="13"/>
      <c r="M65" s="10"/>
      <c r="N65" s="13"/>
      <c r="O65" s="13"/>
      <c r="P65" s="11" t="str">
        <f>IF(B65="","",IF(J65="不要","やめる候補",IF(K65="あり","まとめる候補",IF(H65="","（件数・時間を記入）",IF(AND(N(H65)&gt;=判定の基準!$C$13,OR(L65="多",N65="あり",M65="1人")),"システム化候補",IF(OR(L65="多",L65="中",M65="1人",O65="多"),"簡単にする候補","残す"))))))</f>
        <v/>
      </c>
      <c r="Q65" s="13"/>
      <c r="R65" s="12"/>
      <c r="S65" s="12"/>
      <c r="T65" s="13"/>
      <c r="U65" s="13"/>
      <c r="V65" s="13"/>
    </row>
    <row r="66" spans="1:22" ht="17.25">
      <c r="A66" s="9">
        <v>59</v>
      </c>
      <c r="B66" s="12"/>
      <c r="C66" s="13"/>
      <c r="D66" s="13"/>
      <c r="E66" s="13"/>
      <c r="F66" s="13"/>
      <c r="G66" s="13"/>
      <c r="H66" s="11" t="str">
        <f t="shared" si="1"/>
        <v/>
      </c>
      <c r="I66" s="13"/>
      <c r="J66" s="13"/>
      <c r="K66" s="13"/>
      <c r="L66" s="13"/>
      <c r="M66" s="10"/>
      <c r="N66" s="13"/>
      <c r="O66" s="13"/>
      <c r="P66" s="11" t="str">
        <f>IF(B66="","",IF(J66="不要","やめる候補",IF(K66="あり","まとめる候補",IF(H66="","（件数・時間を記入）",IF(AND(N(H66)&gt;=判定の基準!$C$13,OR(L66="多",N66="あり",M66="1人")),"システム化候補",IF(OR(L66="多",L66="中",M66="1人",O66="多"),"簡単にする候補","残す"))))))</f>
        <v/>
      </c>
      <c r="Q66" s="13"/>
      <c r="R66" s="12"/>
      <c r="S66" s="12"/>
      <c r="T66" s="13"/>
      <c r="U66" s="13"/>
      <c r="V66" s="13"/>
    </row>
    <row r="67" spans="1:22" ht="17.25">
      <c r="A67" s="9">
        <v>60</v>
      </c>
      <c r="B67" s="12"/>
      <c r="C67" s="13"/>
      <c r="D67" s="13"/>
      <c r="E67" s="13"/>
      <c r="F67" s="13"/>
      <c r="G67" s="13"/>
      <c r="H67" s="11" t="str">
        <f t="shared" si="1"/>
        <v/>
      </c>
      <c r="I67" s="13"/>
      <c r="J67" s="13"/>
      <c r="K67" s="13"/>
      <c r="L67" s="13"/>
      <c r="M67" s="10"/>
      <c r="N67" s="13"/>
      <c r="O67" s="13"/>
      <c r="P67" s="11" t="str">
        <f>IF(B67="","",IF(J67="不要","やめる候補",IF(K67="あり","まとめる候補",IF(H67="","（件数・時間を記入）",IF(AND(N(H67)&gt;=判定の基準!$C$13,OR(L67="多",N67="あり",M67="1人")),"システム化候補",IF(OR(L67="多",L67="中",M67="1人",O67="多"),"簡単にする候補","残す"))))))</f>
        <v/>
      </c>
      <c r="Q67" s="13"/>
      <c r="R67" s="12"/>
      <c r="S67" s="12"/>
      <c r="T67" s="13"/>
      <c r="U67" s="13"/>
      <c r="V67" s="13"/>
    </row>
    <row r="68" spans="1:22" ht="17.25">
      <c r="A68" s="9">
        <v>61</v>
      </c>
      <c r="B68" s="12"/>
      <c r="C68" s="13"/>
      <c r="D68" s="13"/>
      <c r="E68" s="13"/>
      <c r="F68" s="13"/>
      <c r="G68" s="13"/>
      <c r="H68" s="11" t="str">
        <f t="shared" si="1"/>
        <v/>
      </c>
      <c r="I68" s="13"/>
      <c r="J68" s="13"/>
      <c r="K68" s="13"/>
      <c r="L68" s="13"/>
      <c r="M68" s="10"/>
      <c r="N68" s="13"/>
      <c r="O68" s="13"/>
      <c r="P68" s="11" t="str">
        <f>IF(B68="","",IF(J68="不要","やめる候補",IF(K68="あり","まとめる候補",IF(H68="","（件数・時間を記入）",IF(AND(N(H68)&gt;=判定の基準!$C$13,OR(L68="多",N68="あり",M68="1人")),"システム化候補",IF(OR(L68="多",L68="中",M68="1人",O68="多"),"簡単にする候補","残す"))))))</f>
        <v/>
      </c>
      <c r="Q68" s="13"/>
      <c r="R68" s="12"/>
      <c r="S68" s="12"/>
      <c r="T68" s="13"/>
      <c r="U68" s="13"/>
      <c r="V68" s="13"/>
    </row>
    <row r="69" spans="1:22" ht="17.25">
      <c r="A69" s="9">
        <v>62</v>
      </c>
      <c r="B69" s="12"/>
      <c r="C69" s="13"/>
      <c r="D69" s="13"/>
      <c r="E69" s="13"/>
      <c r="F69" s="13"/>
      <c r="G69" s="13"/>
      <c r="H69" s="11" t="str">
        <f t="shared" si="1"/>
        <v/>
      </c>
      <c r="I69" s="13"/>
      <c r="J69" s="13"/>
      <c r="K69" s="13"/>
      <c r="L69" s="13"/>
      <c r="M69" s="10"/>
      <c r="N69" s="13"/>
      <c r="O69" s="13"/>
      <c r="P69" s="11" t="str">
        <f>IF(B69="","",IF(J69="不要","やめる候補",IF(K69="あり","まとめる候補",IF(H69="","（件数・時間を記入）",IF(AND(N(H69)&gt;=判定の基準!$C$13,OR(L69="多",N69="あり",M69="1人")),"システム化候補",IF(OR(L69="多",L69="中",M69="1人",O69="多"),"簡単にする候補","残す"))))))</f>
        <v/>
      </c>
      <c r="Q69" s="13"/>
      <c r="R69" s="12"/>
      <c r="S69" s="12"/>
      <c r="T69" s="13"/>
      <c r="U69" s="13"/>
      <c r="V69" s="13"/>
    </row>
    <row r="70" spans="1:22" ht="17.25">
      <c r="A70" s="9">
        <v>63</v>
      </c>
      <c r="B70" s="12"/>
      <c r="C70" s="13"/>
      <c r="D70" s="13"/>
      <c r="E70" s="13"/>
      <c r="F70" s="13"/>
      <c r="G70" s="13"/>
      <c r="H70" s="11" t="str">
        <f t="shared" si="1"/>
        <v/>
      </c>
      <c r="I70" s="13"/>
      <c r="J70" s="13"/>
      <c r="K70" s="13"/>
      <c r="L70" s="13"/>
      <c r="M70" s="10"/>
      <c r="N70" s="13"/>
      <c r="O70" s="13"/>
      <c r="P70" s="11" t="str">
        <f>IF(B70="","",IF(J70="不要","やめる候補",IF(K70="あり","まとめる候補",IF(H70="","（件数・時間を記入）",IF(AND(N(H70)&gt;=判定の基準!$C$13,OR(L70="多",N70="あり",M70="1人")),"システム化候補",IF(OR(L70="多",L70="中",M70="1人",O70="多"),"簡単にする候補","残す"))))))</f>
        <v/>
      </c>
      <c r="Q70" s="13"/>
      <c r="R70" s="12"/>
      <c r="S70" s="12"/>
      <c r="T70" s="13"/>
      <c r="U70" s="13"/>
      <c r="V70" s="13"/>
    </row>
    <row r="71" spans="1:22" ht="17.25">
      <c r="A71" s="9">
        <v>64</v>
      </c>
      <c r="B71" s="12"/>
      <c r="C71" s="13"/>
      <c r="D71" s="13"/>
      <c r="E71" s="13"/>
      <c r="F71" s="13"/>
      <c r="G71" s="13"/>
      <c r="H71" s="11" t="str">
        <f t="shared" si="1"/>
        <v/>
      </c>
      <c r="I71" s="13"/>
      <c r="J71" s="13"/>
      <c r="K71" s="13"/>
      <c r="L71" s="13"/>
      <c r="M71" s="10"/>
      <c r="N71" s="13"/>
      <c r="O71" s="13"/>
      <c r="P71" s="11" t="str">
        <f>IF(B71="","",IF(J71="不要","やめる候補",IF(K71="あり","まとめる候補",IF(H71="","（件数・時間を記入）",IF(AND(N(H71)&gt;=判定の基準!$C$13,OR(L71="多",N71="あり",M71="1人")),"システム化候補",IF(OR(L71="多",L71="中",M71="1人",O71="多"),"簡単にする候補","残す"))))))</f>
        <v/>
      </c>
      <c r="Q71" s="13"/>
      <c r="R71" s="12"/>
      <c r="S71" s="12"/>
      <c r="T71" s="13"/>
      <c r="U71" s="13"/>
      <c r="V71" s="13"/>
    </row>
    <row r="72" spans="1:22" ht="17.25">
      <c r="A72" s="9">
        <v>65</v>
      </c>
      <c r="B72" s="12"/>
      <c r="C72" s="13"/>
      <c r="D72" s="13"/>
      <c r="E72" s="13"/>
      <c r="F72" s="13"/>
      <c r="G72" s="13"/>
      <c r="H72" s="11" t="str">
        <f t="shared" ref="H72:H103" si="2">IF(OR(F72="",G72=""),"",ROUND(F72*G72/60,1))</f>
        <v/>
      </c>
      <c r="I72" s="13"/>
      <c r="J72" s="13"/>
      <c r="K72" s="13"/>
      <c r="L72" s="13"/>
      <c r="M72" s="10"/>
      <c r="N72" s="13"/>
      <c r="O72" s="13"/>
      <c r="P72" s="11" t="str">
        <f>IF(B72="","",IF(J72="不要","やめる候補",IF(K72="あり","まとめる候補",IF(H72="","（件数・時間を記入）",IF(AND(N(H72)&gt;=判定の基準!$C$13,OR(L72="多",N72="あり",M72="1人")),"システム化候補",IF(OR(L72="多",L72="中",M72="1人",O72="多"),"簡単にする候補","残す"))))))</f>
        <v/>
      </c>
      <c r="Q72" s="13"/>
      <c r="R72" s="12"/>
      <c r="S72" s="12"/>
      <c r="T72" s="13"/>
      <c r="U72" s="13"/>
      <c r="V72" s="13"/>
    </row>
    <row r="73" spans="1:22" ht="17.25">
      <c r="A73" s="9">
        <v>66</v>
      </c>
      <c r="B73" s="12"/>
      <c r="C73" s="13"/>
      <c r="D73" s="13"/>
      <c r="E73" s="13"/>
      <c r="F73" s="13"/>
      <c r="G73" s="13"/>
      <c r="H73" s="11" t="str">
        <f t="shared" si="2"/>
        <v/>
      </c>
      <c r="I73" s="13"/>
      <c r="J73" s="13"/>
      <c r="K73" s="13"/>
      <c r="L73" s="13"/>
      <c r="M73" s="10"/>
      <c r="N73" s="13"/>
      <c r="O73" s="13"/>
      <c r="P73" s="11" t="str">
        <f>IF(B73="","",IF(J73="不要","やめる候補",IF(K73="あり","まとめる候補",IF(H73="","（件数・時間を記入）",IF(AND(N(H73)&gt;=判定の基準!$C$13,OR(L73="多",N73="あり",M73="1人")),"システム化候補",IF(OR(L73="多",L73="中",M73="1人",O73="多"),"簡単にする候補","残す"))))))</f>
        <v/>
      </c>
      <c r="Q73" s="13"/>
      <c r="R73" s="12"/>
      <c r="S73" s="12"/>
      <c r="T73" s="13"/>
      <c r="U73" s="13"/>
      <c r="V73" s="13"/>
    </row>
    <row r="74" spans="1:22" ht="17.25">
      <c r="A74" s="9">
        <v>67</v>
      </c>
      <c r="B74" s="12"/>
      <c r="C74" s="13"/>
      <c r="D74" s="13"/>
      <c r="E74" s="13"/>
      <c r="F74" s="13"/>
      <c r="G74" s="13"/>
      <c r="H74" s="11" t="str">
        <f t="shared" si="2"/>
        <v/>
      </c>
      <c r="I74" s="13"/>
      <c r="J74" s="13"/>
      <c r="K74" s="13"/>
      <c r="L74" s="13"/>
      <c r="M74" s="10"/>
      <c r="N74" s="13"/>
      <c r="O74" s="13"/>
      <c r="P74" s="11" t="str">
        <f>IF(B74="","",IF(J74="不要","やめる候補",IF(K74="あり","まとめる候補",IF(H74="","（件数・時間を記入）",IF(AND(N(H74)&gt;=判定の基準!$C$13,OR(L74="多",N74="あり",M74="1人")),"システム化候補",IF(OR(L74="多",L74="中",M74="1人",O74="多"),"簡単にする候補","残す"))))))</f>
        <v/>
      </c>
      <c r="Q74" s="13"/>
      <c r="R74" s="12"/>
      <c r="S74" s="12"/>
      <c r="T74" s="13"/>
      <c r="U74" s="13"/>
      <c r="V74" s="13"/>
    </row>
    <row r="75" spans="1:22" ht="17.25">
      <c r="A75" s="9">
        <v>68</v>
      </c>
      <c r="B75" s="12"/>
      <c r="C75" s="13"/>
      <c r="D75" s="13"/>
      <c r="E75" s="13"/>
      <c r="F75" s="13"/>
      <c r="G75" s="13"/>
      <c r="H75" s="11" t="str">
        <f t="shared" si="2"/>
        <v/>
      </c>
      <c r="I75" s="13"/>
      <c r="J75" s="13"/>
      <c r="K75" s="13"/>
      <c r="L75" s="13"/>
      <c r="M75" s="10"/>
      <c r="N75" s="13"/>
      <c r="O75" s="13"/>
      <c r="P75" s="11" t="str">
        <f>IF(B75="","",IF(J75="不要","やめる候補",IF(K75="あり","まとめる候補",IF(H75="","（件数・時間を記入）",IF(AND(N(H75)&gt;=判定の基準!$C$13,OR(L75="多",N75="あり",M75="1人")),"システム化候補",IF(OR(L75="多",L75="中",M75="1人",O75="多"),"簡単にする候補","残す"))))))</f>
        <v/>
      </c>
      <c r="Q75" s="13"/>
      <c r="R75" s="12"/>
      <c r="S75" s="12"/>
      <c r="T75" s="13"/>
      <c r="U75" s="13"/>
      <c r="V75" s="13"/>
    </row>
    <row r="76" spans="1:22" ht="17.25">
      <c r="A76" s="9">
        <v>69</v>
      </c>
      <c r="B76" s="12"/>
      <c r="C76" s="13"/>
      <c r="D76" s="13"/>
      <c r="E76" s="13"/>
      <c r="F76" s="13"/>
      <c r="G76" s="13"/>
      <c r="H76" s="11" t="str">
        <f t="shared" si="2"/>
        <v/>
      </c>
      <c r="I76" s="13"/>
      <c r="J76" s="13"/>
      <c r="K76" s="13"/>
      <c r="L76" s="13"/>
      <c r="M76" s="10"/>
      <c r="N76" s="13"/>
      <c r="O76" s="13"/>
      <c r="P76" s="11" t="str">
        <f>IF(B76="","",IF(J76="不要","やめる候補",IF(K76="あり","まとめる候補",IF(H76="","（件数・時間を記入）",IF(AND(N(H76)&gt;=判定の基準!$C$13,OR(L76="多",N76="あり",M76="1人")),"システム化候補",IF(OR(L76="多",L76="中",M76="1人",O76="多"),"簡単にする候補","残す"))))))</f>
        <v/>
      </c>
      <c r="Q76" s="13"/>
      <c r="R76" s="12"/>
      <c r="S76" s="12"/>
      <c r="T76" s="13"/>
      <c r="U76" s="13"/>
      <c r="V76" s="13"/>
    </row>
    <row r="77" spans="1:22" ht="17.25">
      <c r="A77" s="9">
        <v>70</v>
      </c>
      <c r="B77" s="12"/>
      <c r="C77" s="13"/>
      <c r="D77" s="13"/>
      <c r="E77" s="13"/>
      <c r="F77" s="13"/>
      <c r="G77" s="13"/>
      <c r="H77" s="11" t="str">
        <f t="shared" si="2"/>
        <v/>
      </c>
      <c r="I77" s="13"/>
      <c r="J77" s="13"/>
      <c r="K77" s="13"/>
      <c r="L77" s="13"/>
      <c r="M77" s="10"/>
      <c r="N77" s="13"/>
      <c r="O77" s="13"/>
      <c r="P77" s="11" t="str">
        <f>IF(B77="","",IF(J77="不要","やめる候補",IF(K77="あり","まとめる候補",IF(H77="","（件数・時間を記入）",IF(AND(N(H77)&gt;=判定の基準!$C$13,OR(L77="多",N77="あり",M77="1人")),"システム化候補",IF(OR(L77="多",L77="中",M77="1人",O77="多"),"簡単にする候補","残す"))))))</f>
        <v/>
      </c>
      <c r="Q77" s="13"/>
      <c r="R77" s="12"/>
      <c r="S77" s="12"/>
      <c r="T77" s="13"/>
      <c r="U77" s="13"/>
      <c r="V77" s="13"/>
    </row>
    <row r="78" spans="1:22" ht="17.25">
      <c r="A78" s="9">
        <v>71</v>
      </c>
      <c r="B78" s="12"/>
      <c r="C78" s="13"/>
      <c r="D78" s="13"/>
      <c r="E78" s="13"/>
      <c r="F78" s="13"/>
      <c r="G78" s="13"/>
      <c r="H78" s="11" t="str">
        <f t="shared" si="2"/>
        <v/>
      </c>
      <c r="I78" s="13"/>
      <c r="J78" s="13"/>
      <c r="K78" s="13"/>
      <c r="L78" s="13"/>
      <c r="M78" s="10"/>
      <c r="N78" s="13"/>
      <c r="O78" s="13"/>
      <c r="P78" s="11" t="str">
        <f>IF(B78="","",IF(J78="不要","やめる候補",IF(K78="あり","まとめる候補",IF(H78="","（件数・時間を記入）",IF(AND(N(H78)&gt;=判定の基準!$C$13,OR(L78="多",N78="あり",M78="1人")),"システム化候補",IF(OR(L78="多",L78="中",M78="1人",O78="多"),"簡単にする候補","残す"))))))</f>
        <v/>
      </c>
      <c r="Q78" s="13"/>
      <c r="R78" s="12"/>
      <c r="S78" s="12"/>
      <c r="T78" s="13"/>
      <c r="U78" s="13"/>
      <c r="V78" s="13"/>
    </row>
    <row r="79" spans="1:22" ht="17.25">
      <c r="A79" s="9">
        <v>72</v>
      </c>
      <c r="B79" s="12"/>
      <c r="C79" s="13"/>
      <c r="D79" s="13"/>
      <c r="E79" s="13"/>
      <c r="F79" s="13"/>
      <c r="G79" s="13"/>
      <c r="H79" s="11" t="str">
        <f t="shared" si="2"/>
        <v/>
      </c>
      <c r="I79" s="13"/>
      <c r="J79" s="13"/>
      <c r="K79" s="13"/>
      <c r="L79" s="13"/>
      <c r="M79" s="10"/>
      <c r="N79" s="13"/>
      <c r="O79" s="13"/>
      <c r="P79" s="11" t="str">
        <f>IF(B79="","",IF(J79="不要","やめる候補",IF(K79="あり","まとめる候補",IF(H79="","（件数・時間を記入）",IF(AND(N(H79)&gt;=判定の基準!$C$13,OR(L79="多",N79="あり",M79="1人")),"システム化候補",IF(OR(L79="多",L79="中",M79="1人",O79="多"),"簡単にする候補","残す"))))))</f>
        <v/>
      </c>
      <c r="Q79" s="13"/>
      <c r="R79" s="12"/>
      <c r="S79" s="12"/>
      <c r="T79" s="13"/>
      <c r="U79" s="13"/>
      <c r="V79" s="13"/>
    </row>
    <row r="80" spans="1:22" ht="17.25">
      <c r="A80" s="9">
        <v>73</v>
      </c>
      <c r="B80" s="12"/>
      <c r="C80" s="13"/>
      <c r="D80" s="13"/>
      <c r="E80" s="13"/>
      <c r="F80" s="13"/>
      <c r="G80" s="13"/>
      <c r="H80" s="11" t="str">
        <f t="shared" si="2"/>
        <v/>
      </c>
      <c r="I80" s="13"/>
      <c r="J80" s="13"/>
      <c r="K80" s="13"/>
      <c r="L80" s="13"/>
      <c r="M80" s="10"/>
      <c r="N80" s="13"/>
      <c r="O80" s="13"/>
      <c r="P80" s="11" t="str">
        <f>IF(B80="","",IF(J80="不要","やめる候補",IF(K80="あり","まとめる候補",IF(H80="","（件数・時間を記入）",IF(AND(N(H80)&gt;=判定の基準!$C$13,OR(L80="多",N80="あり",M80="1人")),"システム化候補",IF(OR(L80="多",L80="中",M80="1人",O80="多"),"簡単にする候補","残す"))))))</f>
        <v/>
      </c>
      <c r="Q80" s="13"/>
      <c r="R80" s="12"/>
      <c r="S80" s="12"/>
      <c r="T80" s="13"/>
      <c r="U80" s="13"/>
      <c r="V80" s="13"/>
    </row>
    <row r="81" spans="1:22" ht="17.25">
      <c r="A81" s="9">
        <v>74</v>
      </c>
      <c r="B81" s="12"/>
      <c r="C81" s="13"/>
      <c r="D81" s="13"/>
      <c r="E81" s="13"/>
      <c r="F81" s="13"/>
      <c r="G81" s="13"/>
      <c r="H81" s="11" t="str">
        <f t="shared" si="2"/>
        <v/>
      </c>
      <c r="I81" s="13"/>
      <c r="J81" s="13"/>
      <c r="K81" s="13"/>
      <c r="L81" s="13"/>
      <c r="M81" s="10"/>
      <c r="N81" s="13"/>
      <c r="O81" s="13"/>
      <c r="P81" s="11" t="str">
        <f>IF(B81="","",IF(J81="不要","やめる候補",IF(K81="あり","まとめる候補",IF(H81="","（件数・時間を記入）",IF(AND(N(H81)&gt;=判定の基準!$C$13,OR(L81="多",N81="あり",M81="1人")),"システム化候補",IF(OR(L81="多",L81="中",M81="1人",O81="多"),"簡単にする候補","残す"))))))</f>
        <v/>
      </c>
      <c r="Q81" s="13"/>
      <c r="R81" s="12"/>
      <c r="S81" s="12"/>
      <c r="T81" s="13"/>
      <c r="U81" s="13"/>
      <c r="V81" s="13"/>
    </row>
    <row r="82" spans="1:22" ht="17.25">
      <c r="A82" s="9">
        <v>75</v>
      </c>
      <c r="B82" s="12"/>
      <c r="C82" s="13"/>
      <c r="D82" s="13"/>
      <c r="E82" s="13"/>
      <c r="F82" s="13"/>
      <c r="G82" s="13"/>
      <c r="H82" s="11" t="str">
        <f t="shared" si="2"/>
        <v/>
      </c>
      <c r="I82" s="13"/>
      <c r="J82" s="13"/>
      <c r="K82" s="13"/>
      <c r="L82" s="13"/>
      <c r="M82" s="10"/>
      <c r="N82" s="13"/>
      <c r="O82" s="13"/>
      <c r="P82" s="11" t="str">
        <f>IF(B82="","",IF(J82="不要","やめる候補",IF(K82="あり","まとめる候補",IF(H82="","（件数・時間を記入）",IF(AND(N(H82)&gt;=判定の基準!$C$13,OR(L82="多",N82="あり",M82="1人")),"システム化候補",IF(OR(L82="多",L82="中",M82="1人",O82="多"),"簡単にする候補","残す"))))))</f>
        <v/>
      </c>
      <c r="Q82" s="13"/>
      <c r="R82" s="12"/>
      <c r="S82" s="12"/>
      <c r="T82" s="13"/>
      <c r="U82" s="13"/>
      <c r="V82" s="13"/>
    </row>
    <row r="83" spans="1:22" ht="17.25">
      <c r="A83" s="9">
        <v>76</v>
      </c>
      <c r="B83" s="12"/>
      <c r="C83" s="13"/>
      <c r="D83" s="13"/>
      <c r="E83" s="13"/>
      <c r="F83" s="13"/>
      <c r="G83" s="13"/>
      <c r="H83" s="11" t="str">
        <f t="shared" si="2"/>
        <v/>
      </c>
      <c r="I83" s="13"/>
      <c r="J83" s="13"/>
      <c r="K83" s="13"/>
      <c r="L83" s="13"/>
      <c r="M83" s="10"/>
      <c r="N83" s="13"/>
      <c r="O83" s="13"/>
      <c r="P83" s="11" t="str">
        <f>IF(B83="","",IF(J83="不要","やめる候補",IF(K83="あり","まとめる候補",IF(H83="","（件数・時間を記入）",IF(AND(N(H83)&gt;=判定の基準!$C$13,OR(L83="多",N83="あり",M83="1人")),"システム化候補",IF(OR(L83="多",L83="中",M83="1人",O83="多"),"簡単にする候補","残す"))))))</f>
        <v/>
      </c>
      <c r="Q83" s="13"/>
      <c r="R83" s="12"/>
      <c r="S83" s="12"/>
      <c r="T83" s="13"/>
      <c r="U83" s="13"/>
      <c r="V83" s="13"/>
    </row>
    <row r="84" spans="1:22" ht="17.25">
      <c r="A84" s="9">
        <v>77</v>
      </c>
      <c r="B84" s="12"/>
      <c r="C84" s="13"/>
      <c r="D84" s="13"/>
      <c r="E84" s="13"/>
      <c r="F84" s="13"/>
      <c r="G84" s="13"/>
      <c r="H84" s="11" t="str">
        <f t="shared" si="2"/>
        <v/>
      </c>
      <c r="I84" s="13"/>
      <c r="J84" s="13"/>
      <c r="K84" s="13"/>
      <c r="L84" s="13"/>
      <c r="M84" s="10"/>
      <c r="N84" s="13"/>
      <c r="O84" s="13"/>
      <c r="P84" s="11" t="str">
        <f>IF(B84="","",IF(J84="不要","やめる候補",IF(K84="あり","まとめる候補",IF(H84="","（件数・時間を記入）",IF(AND(N(H84)&gt;=判定の基準!$C$13,OR(L84="多",N84="あり",M84="1人")),"システム化候補",IF(OR(L84="多",L84="中",M84="1人",O84="多"),"簡単にする候補","残す"))))))</f>
        <v/>
      </c>
      <c r="Q84" s="13"/>
      <c r="R84" s="12"/>
      <c r="S84" s="12"/>
      <c r="T84" s="13"/>
      <c r="U84" s="13"/>
      <c r="V84" s="13"/>
    </row>
    <row r="85" spans="1:22" ht="17.25">
      <c r="A85" s="9">
        <v>78</v>
      </c>
      <c r="B85" s="12"/>
      <c r="C85" s="13"/>
      <c r="D85" s="13"/>
      <c r="E85" s="13"/>
      <c r="F85" s="13"/>
      <c r="G85" s="13"/>
      <c r="H85" s="11" t="str">
        <f t="shared" si="2"/>
        <v/>
      </c>
      <c r="I85" s="13"/>
      <c r="J85" s="13"/>
      <c r="K85" s="13"/>
      <c r="L85" s="13"/>
      <c r="M85" s="10"/>
      <c r="N85" s="13"/>
      <c r="O85" s="13"/>
      <c r="P85" s="11" t="str">
        <f>IF(B85="","",IF(J85="不要","やめる候補",IF(K85="あり","まとめる候補",IF(H85="","（件数・時間を記入）",IF(AND(N(H85)&gt;=判定の基準!$C$13,OR(L85="多",N85="あり",M85="1人")),"システム化候補",IF(OR(L85="多",L85="中",M85="1人",O85="多"),"簡単にする候補","残す"))))))</f>
        <v/>
      </c>
      <c r="Q85" s="13"/>
      <c r="R85" s="12"/>
      <c r="S85" s="12"/>
      <c r="T85" s="13"/>
      <c r="U85" s="13"/>
      <c r="V85" s="13"/>
    </row>
    <row r="86" spans="1:22" ht="17.25">
      <c r="A86" s="9">
        <v>79</v>
      </c>
      <c r="B86" s="12"/>
      <c r="C86" s="13"/>
      <c r="D86" s="13"/>
      <c r="E86" s="13"/>
      <c r="F86" s="13"/>
      <c r="G86" s="13"/>
      <c r="H86" s="11" t="str">
        <f t="shared" si="2"/>
        <v/>
      </c>
      <c r="I86" s="13"/>
      <c r="J86" s="13"/>
      <c r="K86" s="13"/>
      <c r="L86" s="13"/>
      <c r="M86" s="10"/>
      <c r="N86" s="13"/>
      <c r="O86" s="13"/>
      <c r="P86" s="11" t="str">
        <f>IF(B86="","",IF(J86="不要","やめる候補",IF(K86="あり","まとめる候補",IF(H86="","（件数・時間を記入）",IF(AND(N(H86)&gt;=判定の基準!$C$13,OR(L86="多",N86="あり",M86="1人")),"システム化候補",IF(OR(L86="多",L86="中",M86="1人",O86="多"),"簡単にする候補","残す"))))))</f>
        <v/>
      </c>
      <c r="Q86" s="13"/>
      <c r="R86" s="12"/>
      <c r="S86" s="12"/>
      <c r="T86" s="13"/>
      <c r="U86" s="13"/>
      <c r="V86" s="13"/>
    </row>
    <row r="87" spans="1:22" ht="17.25">
      <c r="A87" s="9">
        <v>80</v>
      </c>
      <c r="B87" s="12"/>
      <c r="C87" s="13"/>
      <c r="D87" s="13"/>
      <c r="E87" s="13"/>
      <c r="F87" s="13"/>
      <c r="G87" s="13"/>
      <c r="H87" s="11" t="str">
        <f t="shared" si="2"/>
        <v/>
      </c>
      <c r="I87" s="13"/>
      <c r="J87" s="13"/>
      <c r="K87" s="13"/>
      <c r="L87" s="13"/>
      <c r="M87" s="10"/>
      <c r="N87" s="13"/>
      <c r="O87" s="13"/>
      <c r="P87" s="11" t="str">
        <f>IF(B87="","",IF(J87="不要","やめる候補",IF(K87="あり","まとめる候補",IF(H87="","（件数・時間を記入）",IF(AND(N(H87)&gt;=判定の基準!$C$13,OR(L87="多",N87="あり",M87="1人")),"システム化候補",IF(OR(L87="多",L87="中",M87="1人",O87="多"),"簡単にする候補","残す"))))))</f>
        <v/>
      </c>
      <c r="Q87" s="13"/>
      <c r="R87" s="12"/>
      <c r="S87" s="12"/>
      <c r="T87" s="13"/>
      <c r="U87" s="13"/>
      <c r="V87" s="13"/>
    </row>
    <row r="88" spans="1:22" ht="17.25">
      <c r="A88" s="9">
        <v>81</v>
      </c>
      <c r="B88" s="12"/>
      <c r="C88" s="13"/>
      <c r="D88" s="13"/>
      <c r="E88" s="13"/>
      <c r="F88" s="13"/>
      <c r="G88" s="13"/>
      <c r="H88" s="11" t="str">
        <f t="shared" si="2"/>
        <v/>
      </c>
      <c r="I88" s="13"/>
      <c r="J88" s="13"/>
      <c r="K88" s="13"/>
      <c r="L88" s="13"/>
      <c r="M88" s="10"/>
      <c r="N88" s="13"/>
      <c r="O88" s="13"/>
      <c r="P88" s="11" t="str">
        <f>IF(B88="","",IF(J88="不要","やめる候補",IF(K88="あり","まとめる候補",IF(H88="","（件数・時間を記入）",IF(AND(N(H88)&gt;=判定の基準!$C$13,OR(L88="多",N88="あり",M88="1人")),"システム化候補",IF(OR(L88="多",L88="中",M88="1人",O88="多"),"簡単にする候補","残す"))))))</f>
        <v/>
      </c>
      <c r="Q88" s="13"/>
      <c r="R88" s="12"/>
      <c r="S88" s="12"/>
      <c r="T88" s="13"/>
      <c r="U88" s="13"/>
      <c r="V88" s="13"/>
    </row>
    <row r="89" spans="1:22" ht="17.25">
      <c r="A89" s="9">
        <v>82</v>
      </c>
      <c r="B89" s="12"/>
      <c r="C89" s="13"/>
      <c r="D89" s="13"/>
      <c r="E89" s="13"/>
      <c r="F89" s="13"/>
      <c r="G89" s="13"/>
      <c r="H89" s="11" t="str">
        <f t="shared" si="2"/>
        <v/>
      </c>
      <c r="I89" s="13"/>
      <c r="J89" s="13"/>
      <c r="K89" s="13"/>
      <c r="L89" s="13"/>
      <c r="M89" s="10"/>
      <c r="N89" s="13"/>
      <c r="O89" s="13"/>
      <c r="P89" s="11" t="str">
        <f>IF(B89="","",IF(J89="不要","やめる候補",IF(K89="あり","まとめる候補",IF(H89="","（件数・時間を記入）",IF(AND(N(H89)&gt;=判定の基準!$C$13,OR(L89="多",N89="あり",M89="1人")),"システム化候補",IF(OR(L89="多",L89="中",M89="1人",O89="多"),"簡単にする候補","残す"))))))</f>
        <v/>
      </c>
      <c r="Q89" s="13"/>
      <c r="R89" s="12"/>
      <c r="S89" s="12"/>
      <c r="T89" s="13"/>
      <c r="U89" s="13"/>
      <c r="V89" s="13"/>
    </row>
    <row r="90" spans="1:22" ht="17.25">
      <c r="A90" s="9">
        <v>83</v>
      </c>
      <c r="B90" s="12"/>
      <c r="C90" s="13"/>
      <c r="D90" s="13"/>
      <c r="E90" s="13"/>
      <c r="F90" s="13"/>
      <c r="G90" s="13"/>
      <c r="H90" s="11" t="str">
        <f t="shared" si="2"/>
        <v/>
      </c>
      <c r="I90" s="13"/>
      <c r="J90" s="13"/>
      <c r="K90" s="13"/>
      <c r="L90" s="13"/>
      <c r="M90" s="10"/>
      <c r="N90" s="13"/>
      <c r="O90" s="13"/>
      <c r="P90" s="11" t="str">
        <f>IF(B90="","",IF(J90="不要","やめる候補",IF(K90="あり","まとめる候補",IF(H90="","（件数・時間を記入）",IF(AND(N(H90)&gt;=判定の基準!$C$13,OR(L90="多",N90="あり",M90="1人")),"システム化候補",IF(OR(L90="多",L90="中",M90="1人",O90="多"),"簡単にする候補","残す"))))))</f>
        <v/>
      </c>
      <c r="Q90" s="13"/>
      <c r="R90" s="12"/>
      <c r="S90" s="12"/>
      <c r="T90" s="13"/>
      <c r="U90" s="13"/>
      <c r="V90" s="13"/>
    </row>
    <row r="91" spans="1:22" ht="17.25">
      <c r="A91" s="9">
        <v>84</v>
      </c>
      <c r="B91" s="12"/>
      <c r="C91" s="13"/>
      <c r="D91" s="13"/>
      <c r="E91" s="13"/>
      <c r="F91" s="13"/>
      <c r="G91" s="13"/>
      <c r="H91" s="11" t="str">
        <f t="shared" si="2"/>
        <v/>
      </c>
      <c r="I91" s="13"/>
      <c r="J91" s="13"/>
      <c r="K91" s="13"/>
      <c r="L91" s="13"/>
      <c r="M91" s="10"/>
      <c r="N91" s="13"/>
      <c r="O91" s="13"/>
      <c r="P91" s="11" t="str">
        <f>IF(B91="","",IF(J91="不要","やめる候補",IF(K91="あり","まとめる候補",IF(H91="","（件数・時間を記入）",IF(AND(N(H91)&gt;=判定の基準!$C$13,OR(L91="多",N91="あり",M91="1人")),"システム化候補",IF(OR(L91="多",L91="中",M91="1人",O91="多"),"簡単にする候補","残す"))))))</f>
        <v/>
      </c>
      <c r="Q91" s="13"/>
      <c r="R91" s="12"/>
      <c r="S91" s="12"/>
      <c r="T91" s="13"/>
      <c r="U91" s="13"/>
      <c r="V91" s="13"/>
    </row>
    <row r="92" spans="1:22" ht="17.25">
      <c r="A92" s="9">
        <v>85</v>
      </c>
      <c r="B92" s="12"/>
      <c r="C92" s="13"/>
      <c r="D92" s="13"/>
      <c r="E92" s="13"/>
      <c r="F92" s="13"/>
      <c r="G92" s="13"/>
      <c r="H92" s="11" t="str">
        <f t="shared" si="2"/>
        <v/>
      </c>
      <c r="I92" s="13"/>
      <c r="J92" s="13"/>
      <c r="K92" s="13"/>
      <c r="L92" s="13"/>
      <c r="M92" s="10"/>
      <c r="N92" s="13"/>
      <c r="O92" s="13"/>
      <c r="P92" s="11" t="str">
        <f>IF(B92="","",IF(J92="不要","やめる候補",IF(K92="あり","まとめる候補",IF(H92="","（件数・時間を記入）",IF(AND(N(H92)&gt;=判定の基準!$C$13,OR(L92="多",N92="あり",M92="1人")),"システム化候補",IF(OR(L92="多",L92="中",M92="1人",O92="多"),"簡単にする候補","残す"))))))</f>
        <v/>
      </c>
      <c r="Q92" s="13"/>
      <c r="R92" s="12"/>
      <c r="S92" s="12"/>
      <c r="T92" s="13"/>
      <c r="U92" s="13"/>
      <c r="V92" s="13"/>
    </row>
    <row r="93" spans="1:22" ht="17.25">
      <c r="A93" s="9">
        <v>86</v>
      </c>
      <c r="B93" s="12"/>
      <c r="C93" s="13"/>
      <c r="D93" s="13"/>
      <c r="E93" s="13"/>
      <c r="F93" s="13"/>
      <c r="G93" s="13"/>
      <c r="H93" s="11" t="str">
        <f t="shared" si="2"/>
        <v/>
      </c>
      <c r="I93" s="13"/>
      <c r="J93" s="13"/>
      <c r="K93" s="13"/>
      <c r="L93" s="13"/>
      <c r="M93" s="10"/>
      <c r="N93" s="13"/>
      <c r="O93" s="13"/>
      <c r="P93" s="11" t="str">
        <f>IF(B93="","",IF(J93="不要","やめる候補",IF(K93="あり","まとめる候補",IF(H93="","（件数・時間を記入）",IF(AND(N(H93)&gt;=判定の基準!$C$13,OR(L93="多",N93="あり",M93="1人")),"システム化候補",IF(OR(L93="多",L93="中",M93="1人",O93="多"),"簡単にする候補","残す"))))))</f>
        <v/>
      </c>
      <c r="Q93" s="13"/>
      <c r="R93" s="12"/>
      <c r="S93" s="12"/>
      <c r="T93" s="13"/>
      <c r="U93" s="13"/>
      <c r="V93" s="13"/>
    </row>
    <row r="94" spans="1:22" ht="17.25">
      <c r="A94" s="9">
        <v>87</v>
      </c>
      <c r="B94" s="12"/>
      <c r="C94" s="13"/>
      <c r="D94" s="13"/>
      <c r="E94" s="13"/>
      <c r="F94" s="13"/>
      <c r="G94" s="13"/>
      <c r="H94" s="11" t="str">
        <f t="shared" si="2"/>
        <v/>
      </c>
      <c r="I94" s="13"/>
      <c r="J94" s="13"/>
      <c r="K94" s="13"/>
      <c r="L94" s="13"/>
      <c r="M94" s="10"/>
      <c r="N94" s="13"/>
      <c r="O94" s="13"/>
      <c r="P94" s="11" t="str">
        <f>IF(B94="","",IF(J94="不要","やめる候補",IF(K94="あり","まとめる候補",IF(H94="","（件数・時間を記入）",IF(AND(N(H94)&gt;=判定の基準!$C$13,OR(L94="多",N94="あり",M94="1人")),"システム化候補",IF(OR(L94="多",L94="中",M94="1人",O94="多"),"簡単にする候補","残す"))))))</f>
        <v/>
      </c>
      <c r="Q94" s="13"/>
      <c r="R94" s="12"/>
      <c r="S94" s="12"/>
      <c r="T94" s="13"/>
      <c r="U94" s="13"/>
      <c r="V94" s="13"/>
    </row>
    <row r="95" spans="1:22" ht="17.25">
      <c r="A95" s="9">
        <v>88</v>
      </c>
      <c r="B95" s="12"/>
      <c r="C95" s="13"/>
      <c r="D95" s="13"/>
      <c r="E95" s="13"/>
      <c r="F95" s="13"/>
      <c r="G95" s="13"/>
      <c r="H95" s="11" t="str">
        <f t="shared" si="2"/>
        <v/>
      </c>
      <c r="I95" s="13"/>
      <c r="J95" s="13"/>
      <c r="K95" s="13"/>
      <c r="L95" s="13"/>
      <c r="M95" s="10"/>
      <c r="N95" s="13"/>
      <c r="O95" s="13"/>
      <c r="P95" s="11" t="str">
        <f>IF(B95="","",IF(J95="不要","やめる候補",IF(K95="あり","まとめる候補",IF(H95="","（件数・時間を記入）",IF(AND(N(H95)&gt;=判定の基準!$C$13,OR(L95="多",N95="あり",M95="1人")),"システム化候補",IF(OR(L95="多",L95="中",M95="1人",O95="多"),"簡単にする候補","残す"))))))</f>
        <v/>
      </c>
      <c r="Q95" s="13"/>
      <c r="R95" s="12"/>
      <c r="S95" s="12"/>
      <c r="T95" s="13"/>
      <c r="U95" s="13"/>
      <c r="V95" s="13"/>
    </row>
    <row r="96" spans="1:22" ht="17.25">
      <c r="A96" s="9">
        <v>89</v>
      </c>
      <c r="B96" s="12"/>
      <c r="C96" s="13"/>
      <c r="D96" s="13"/>
      <c r="E96" s="13"/>
      <c r="F96" s="13"/>
      <c r="G96" s="13"/>
      <c r="H96" s="11" t="str">
        <f t="shared" si="2"/>
        <v/>
      </c>
      <c r="I96" s="13"/>
      <c r="J96" s="13"/>
      <c r="K96" s="13"/>
      <c r="L96" s="13"/>
      <c r="M96" s="10"/>
      <c r="N96" s="13"/>
      <c r="O96" s="13"/>
      <c r="P96" s="11" t="str">
        <f>IF(B96="","",IF(J96="不要","やめる候補",IF(K96="あり","まとめる候補",IF(H96="","（件数・時間を記入）",IF(AND(N(H96)&gt;=判定の基準!$C$13,OR(L96="多",N96="あり",M96="1人")),"システム化候補",IF(OR(L96="多",L96="中",M96="1人",O96="多"),"簡単にする候補","残す"))))))</f>
        <v/>
      </c>
      <c r="Q96" s="13"/>
      <c r="R96" s="12"/>
      <c r="S96" s="12"/>
      <c r="T96" s="13"/>
      <c r="U96" s="13"/>
      <c r="V96" s="13"/>
    </row>
    <row r="97" spans="1:22" ht="17.25">
      <c r="A97" s="9">
        <v>90</v>
      </c>
      <c r="B97" s="12"/>
      <c r="C97" s="13"/>
      <c r="D97" s="13"/>
      <c r="E97" s="13"/>
      <c r="F97" s="13"/>
      <c r="G97" s="13"/>
      <c r="H97" s="11" t="str">
        <f t="shared" si="2"/>
        <v/>
      </c>
      <c r="I97" s="13"/>
      <c r="J97" s="13"/>
      <c r="K97" s="13"/>
      <c r="L97" s="13"/>
      <c r="M97" s="10"/>
      <c r="N97" s="13"/>
      <c r="O97" s="13"/>
      <c r="P97" s="11" t="str">
        <f>IF(B97="","",IF(J97="不要","やめる候補",IF(K97="あり","まとめる候補",IF(H97="","（件数・時間を記入）",IF(AND(N(H97)&gt;=判定の基準!$C$13,OR(L97="多",N97="あり",M97="1人")),"システム化候補",IF(OR(L97="多",L97="中",M97="1人",O97="多"),"簡単にする候補","残す"))))))</f>
        <v/>
      </c>
      <c r="Q97" s="13"/>
      <c r="R97" s="12"/>
      <c r="S97" s="12"/>
      <c r="T97" s="13"/>
      <c r="U97" s="13"/>
      <c r="V97" s="13"/>
    </row>
    <row r="98" spans="1:22" ht="17.25">
      <c r="A98" s="9">
        <v>91</v>
      </c>
      <c r="B98" s="12"/>
      <c r="C98" s="13"/>
      <c r="D98" s="13"/>
      <c r="E98" s="13"/>
      <c r="F98" s="13"/>
      <c r="G98" s="13"/>
      <c r="H98" s="11" t="str">
        <f t="shared" si="2"/>
        <v/>
      </c>
      <c r="I98" s="13"/>
      <c r="J98" s="13"/>
      <c r="K98" s="13"/>
      <c r="L98" s="13"/>
      <c r="M98" s="10"/>
      <c r="N98" s="13"/>
      <c r="O98" s="13"/>
      <c r="P98" s="11" t="str">
        <f>IF(B98="","",IF(J98="不要","やめる候補",IF(K98="あり","まとめる候補",IF(H98="","（件数・時間を記入）",IF(AND(N(H98)&gt;=判定の基準!$C$13,OR(L98="多",N98="あり",M98="1人")),"システム化候補",IF(OR(L98="多",L98="中",M98="1人",O98="多"),"簡単にする候補","残す"))))))</f>
        <v/>
      </c>
      <c r="Q98" s="13"/>
      <c r="R98" s="12"/>
      <c r="S98" s="12"/>
      <c r="T98" s="13"/>
      <c r="U98" s="13"/>
      <c r="V98" s="13"/>
    </row>
    <row r="99" spans="1:22" ht="17.25">
      <c r="A99" s="9">
        <v>92</v>
      </c>
      <c r="B99" s="12"/>
      <c r="C99" s="13"/>
      <c r="D99" s="13"/>
      <c r="E99" s="13"/>
      <c r="F99" s="13"/>
      <c r="G99" s="13"/>
      <c r="H99" s="11" t="str">
        <f t="shared" si="2"/>
        <v/>
      </c>
      <c r="I99" s="13"/>
      <c r="J99" s="13"/>
      <c r="K99" s="13"/>
      <c r="L99" s="13"/>
      <c r="M99" s="10"/>
      <c r="N99" s="13"/>
      <c r="O99" s="13"/>
      <c r="P99" s="11" t="str">
        <f>IF(B99="","",IF(J99="不要","やめる候補",IF(K99="あり","まとめる候補",IF(H99="","（件数・時間を記入）",IF(AND(N(H99)&gt;=判定の基準!$C$13,OR(L99="多",N99="あり",M99="1人")),"システム化候補",IF(OR(L99="多",L99="中",M99="1人",O99="多"),"簡単にする候補","残す"))))))</f>
        <v/>
      </c>
      <c r="Q99" s="13"/>
      <c r="R99" s="12"/>
      <c r="S99" s="12"/>
      <c r="T99" s="13"/>
      <c r="U99" s="13"/>
      <c r="V99" s="13"/>
    </row>
    <row r="100" spans="1:22" ht="17.25">
      <c r="A100" s="9">
        <v>93</v>
      </c>
      <c r="B100" s="12"/>
      <c r="C100" s="13"/>
      <c r="D100" s="13"/>
      <c r="E100" s="13"/>
      <c r="F100" s="13"/>
      <c r="G100" s="13"/>
      <c r="H100" s="11" t="str">
        <f t="shared" si="2"/>
        <v/>
      </c>
      <c r="I100" s="13"/>
      <c r="J100" s="13"/>
      <c r="K100" s="13"/>
      <c r="L100" s="13"/>
      <c r="M100" s="10"/>
      <c r="N100" s="13"/>
      <c r="O100" s="13"/>
      <c r="P100" s="11" t="str">
        <f>IF(B100="","",IF(J100="不要","やめる候補",IF(K100="あり","まとめる候補",IF(H100="","（件数・時間を記入）",IF(AND(N(H100)&gt;=判定の基準!$C$13,OR(L100="多",N100="あり",M100="1人")),"システム化候補",IF(OR(L100="多",L100="中",M100="1人",O100="多"),"簡単にする候補","残す"))))))</f>
        <v/>
      </c>
      <c r="Q100" s="13"/>
      <c r="R100" s="12"/>
      <c r="S100" s="12"/>
      <c r="T100" s="13"/>
      <c r="U100" s="13"/>
      <c r="V100" s="13"/>
    </row>
    <row r="101" spans="1:22" ht="17.25">
      <c r="A101" s="9">
        <v>94</v>
      </c>
      <c r="B101" s="12"/>
      <c r="C101" s="13"/>
      <c r="D101" s="13"/>
      <c r="E101" s="13"/>
      <c r="F101" s="13"/>
      <c r="G101" s="13"/>
      <c r="H101" s="11" t="str">
        <f t="shared" si="2"/>
        <v/>
      </c>
      <c r="I101" s="13"/>
      <c r="J101" s="13"/>
      <c r="K101" s="13"/>
      <c r="L101" s="13"/>
      <c r="M101" s="10"/>
      <c r="N101" s="13"/>
      <c r="O101" s="13"/>
      <c r="P101" s="11" t="str">
        <f>IF(B101="","",IF(J101="不要","やめる候補",IF(K101="あり","まとめる候補",IF(H101="","（件数・時間を記入）",IF(AND(N(H101)&gt;=判定の基準!$C$13,OR(L101="多",N101="あり",M101="1人")),"システム化候補",IF(OR(L101="多",L101="中",M101="1人",O101="多"),"簡単にする候補","残す"))))))</f>
        <v/>
      </c>
      <c r="Q101" s="13"/>
      <c r="R101" s="12"/>
      <c r="S101" s="12"/>
      <c r="T101" s="13"/>
      <c r="U101" s="13"/>
      <c r="V101" s="13"/>
    </row>
    <row r="102" spans="1:22" ht="17.25">
      <c r="A102" s="9">
        <v>95</v>
      </c>
      <c r="B102" s="12"/>
      <c r="C102" s="13"/>
      <c r="D102" s="13"/>
      <c r="E102" s="13"/>
      <c r="F102" s="13"/>
      <c r="G102" s="13"/>
      <c r="H102" s="11" t="str">
        <f t="shared" si="2"/>
        <v/>
      </c>
      <c r="I102" s="13"/>
      <c r="J102" s="13"/>
      <c r="K102" s="13"/>
      <c r="L102" s="13"/>
      <c r="M102" s="10"/>
      <c r="N102" s="13"/>
      <c r="O102" s="13"/>
      <c r="P102" s="11" t="str">
        <f>IF(B102="","",IF(J102="不要","やめる候補",IF(K102="あり","まとめる候補",IF(H102="","（件数・時間を記入）",IF(AND(N(H102)&gt;=判定の基準!$C$13,OR(L102="多",N102="あり",M102="1人")),"システム化候補",IF(OR(L102="多",L102="中",M102="1人",O102="多"),"簡単にする候補","残す"))))))</f>
        <v/>
      </c>
      <c r="Q102" s="13"/>
      <c r="R102" s="12"/>
      <c r="S102" s="12"/>
      <c r="T102" s="13"/>
      <c r="U102" s="13"/>
      <c r="V102" s="13"/>
    </row>
    <row r="103" spans="1:22" ht="17.25">
      <c r="A103" s="9">
        <v>96</v>
      </c>
      <c r="B103" s="12"/>
      <c r="C103" s="13"/>
      <c r="D103" s="13"/>
      <c r="E103" s="13"/>
      <c r="F103" s="13"/>
      <c r="G103" s="13"/>
      <c r="H103" s="11" t="str">
        <f t="shared" si="2"/>
        <v/>
      </c>
      <c r="I103" s="13"/>
      <c r="J103" s="13"/>
      <c r="K103" s="13"/>
      <c r="L103" s="13"/>
      <c r="M103" s="10"/>
      <c r="N103" s="13"/>
      <c r="O103" s="13"/>
      <c r="P103" s="11" t="str">
        <f>IF(B103="","",IF(J103="不要","やめる候補",IF(K103="あり","まとめる候補",IF(H103="","（件数・時間を記入）",IF(AND(N(H103)&gt;=判定の基準!$C$13,OR(L103="多",N103="あり",M103="1人")),"システム化候補",IF(OR(L103="多",L103="中",M103="1人",O103="多"),"簡単にする候補","残す"))))))</f>
        <v/>
      </c>
      <c r="Q103" s="13"/>
      <c r="R103" s="12"/>
      <c r="S103" s="12"/>
      <c r="T103" s="13"/>
      <c r="U103" s="13"/>
      <c r="V103" s="13"/>
    </row>
    <row r="104" spans="1:22" ht="17.25">
      <c r="A104" s="9">
        <v>97</v>
      </c>
      <c r="B104" s="12"/>
      <c r="C104" s="13"/>
      <c r="D104" s="13"/>
      <c r="E104" s="13"/>
      <c r="F104" s="13"/>
      <c r="G104" s="13"/>
      <c r="H104" s="11" t="str">
        <f t="shared" ref="H104:H135" si="3">IF(OR(F104="",G104=""),"",ROUND(F104*G104/60,1))</f>
        <v/>
      </c>
      <c r="I104" s="13"/>
      <c r="J104" s="13"/>
      <c r="K104" s="13"/>
      <c r="L104" s="13"/>
      <c r="M104" s="10"/>
      <c r="N104" s="13"/>
      <c r="O104" s="13"/>
      <c r="P104" s="11" t="str">
        <f>IF(B104="","",IF(J104="不要","やめる候補",IF(K104="あり","まとめる候補",IF(H104="","（件数・時間を記入）",IF(AND(N(H104)&gt;=判定の基準!$C$13,OR(L104="多",N104="あり",M104="1人")),"システム化候補",IF(OR(L104="多",L104="中",M104="1人",O104="多"),"簡単にする候補","残す"))))))</f>
        <v/>
      </c>
      <c r="Q104" s="13"/>
      <c r="R104" s="12"/>
      <c r="S104" s="12"/>
      <c r="T104" s="13"/>
      <c r="U104" s="13"/>
      <c r="V104" s="13"/>
    </row>
    <row r="105" spans="1:22" ht="17.25">
      <c r="A105" s="9">
        <v>98</v>
      </c>
      <c r="B105" s="12"/>
      <c r="C105" s="13"/>
      <c r="D105" s="13"/>
      <c r="E105" s="13"/>
      <c r="F105" s="13"/>
      <c r="G105" s="13"/>
      <c r="H105" s="11" t="str">
        <f t="shared" si="3"/>
        <v/>
      </c>
      <c r="I105" s="13"/>
      <c r="J105" s="13"/>
      <c r="K105" s="13"/>
      <c r="L105" s="13"/>
      <c r="M105" s="10"/>
      <c r="N105" s="13"/>
      <c r="O105" s="13"/>
      <c r="P105" s="11" t="str">
        <f>IF(B105="","",IF(J105="不要","やめる候補",IF(K105="あり","まとめる候補",IF(H105="","（件数・時間を記入）",IF(AND(N(H105)&gt;=判定の基準!$C$13,OR(L105="多",N105="あり",M105="1人")),"システム化候補",IF(OR(L105="多",L105="中",M105="1人",O105="多"),"簡単にする候補","残す"))))))</f>
        <v/>
      </c>
      <c r="Q105" s="13"/>
      <c r="R105" s="12"/>
      <c r="S105" s="12"/>
      <c r="T105" s="13"/>
      <c r="U105" s="13"/>
      <c r="V105" s="13"/>
    </row>
    <row r="106" spans="1:22" ht="17.25">
      <c r="A106" s="9">
        <v>99</v>
      </c>
      <c r="B106" s="12"/>
      <c r="C106" s="13"/>
      <c r="D106" s="13"/>
      <c r="E106" s="13"/>
      <c r="F106" s="13"/>
      <c r="G106" s="13"/>
      <c r="H106" s="11" t="str">
        <f t="shared" si="3"/>
        <v/>
      </c>
      <c r="I106" s="13"/>
      <c r="J106" s="13"/>
      <c r="K106" s="13"/>
      <c r="L106" s="13"/>
      <c r="M106" s="10"/>
      <c r="N106" s="13"/>
      <c r="O106" s="13"/>
      <c r="P106" s="11" t="str">
        <f>IF(B106="","",IF(J106="不要","やめる候補",IF(K106="あり","まとめる候補",IF(H106="","（件数・時間を記入）",IF(AND(N(H106)&gt;=判定の基準!$C$13,OR(L106="多",N106="あり",M106="1人")),"システム化候補",IF(OR(L106="多",L106="中",M106="1人",O106="多"),"簡単にする候補","残す"))))))</f>
        <v/>
      </c>
      <c r="Q106" s="13"/>
      <c r="R106" s="12"/>
      <c r="S106" s="12"/>
      <c r="T106" s="13"/>
      <c r="U106" s="13"/>
      <c r="V106" s="13"/>
    </row>
    <row r="107" spans="1:22" ht="17.25">
      <c r="A107" s="9">
        <v>100</v>
      </c>
      <c r="B107" s="12"/>
      <c r="C107" s="13"/>
      <c r="D107" s="13"/>
      <c r="E107" s="13"/>
      <c r="F107" s="13"/>
      <c r="G107" s="13"/>
      <c r="H107" s="11" t="str">
        <f t="shared" si="3"/>
        <v/>
      </c>
      <c r="I107" s="13"/>
      <c r="J107" s="13"/>
      <c r="K107" s="13"/>
      <c r="L107" s="13"/>
      <c r="M107" s="10"/>
      <c r="N107" s="13"/>
      <c r="O107" s="13"/>
      <c r="P107" s="11" t="str">
        <f>IF(B107="","",IF(J107="不要","やめる候補",IF(K107="あり","まとめる候補",IF(H107="","（件数・時間を記入）",IF(AND(N(H107)&gt;=判定の基準!$C$13,OR(L107="多",N107="あり",M107="1人")),"システム化候補",IF(OR(L107="多",L107="中",M107="1人",O107="多"),"簡単にする候補","残す"))))))</f>
        <v/>
      </c>
      <c r="Q107" s="13"/>
      <c r="R107" s="12"/>
      <c r="S107" s="12"/>
      <c r="T107" s="13"/>
      <c r="U107" s="13"/>
      <c r="V107" s="13"/>
    </row>
  </sheetData>
  <mergeCells count="7">
    <mergeCell ref="A5:B5"/>
    <mergeCell ref="C5:I5"/>
    <mergeCell ref="A1:V1"/>
    <mergeCell ref="A3:B3"/>
    <mergeCell ref="C3:I3"/>
    <mergeCell ref="A4:B4"/>
    <mergeCell ref="C4:I4"/>
  </mergeCells>
  <phoneticPr fontId="12"/>
  <conditionalFormatting sqref="Q8:Q107">
    <cfRule type="expression" dxfId="1" priority="2">
      <formula>Q8="システム化"</formula>
    </cfRule>
    <cfRule type="expression" dxfId="0" priority="3">
      <formula>Q8="やめる"</formula>
    </cfRule>
  </conditionalFormatting>
  <dataValidations count="7">
    <dataValidation type="list" allowBlank="1" sqref="E8:E107" xr:uid="{00000000-0002-0000-0200-000000000000}">
      <formula1>"毎日,毎週,毎月,四半期,年1回,随時"</formula1>
      <formula2>0</formula2>
    </dataValidation>
    <dataValidation type="list" allowBlank="1" sqref="I8:I107" xr:uid="{00000000-0002-0000-0200-000001000000}">
      <formula1>"Excel,紙,メール,システム,その他"</formula1>
      <formula2>0</formula2>
    </dataValidation>
    <dataValidation type="list" allowBlank="1" sqref="J8:J107" xr:uid="{00000000-0002-0000-0200-000002000000}">
      <formula1>"必要,要確認,不要"</formula1>
      <formula2>0</formula2>
    </dataValidation>
    <dataValidation type="list" allowBlank="1" sqref="K8:K107 N8:N107" xr:uid="{00000000-0002-0000-0200-000003000000}">
      <formula1>"あり,なし"</formula1>
      <formula2>0</formula2>
    </dataValidation>
    <dataValidation type="list" allowBlank="1" sqref="L8:L107 O8:O107" xr:uid="{00000000-0002-0000-0200-000004000000}">
      <formula1>"多,中,少"</formula1>
      <formula2>0</formula2>
    </dataValidation>
    <dataValidation type="list" allowBlank="1" sqref="M8:M107" xr:uid="{00000000-0002-0000-0200-000005000000}">
      <formula1>"1人,2人,3人以上,文書化済み"</formula1>
      <formula2>0</formula2>
    </dataValidation>
    <dataValidation type="list" allowBlank="1" sqref="Q8:Q107" xr:uid="{00000000-0002-0000-0200-000008000000}">
      <formula1>"やめる,まとめる,入れ替える,簡単にする,システム化,残す"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showGridLines="0" zoomScaleNormal="100" workbookViewId="0">
      <selection sqref="A1:D1"/>
    </sheetView>
  </sheetViews>
  <sheetFormatPr defaultColWidth="8.7109375" defaultRowHeight="15"/>
  <cols>
    <col min="1" max="1" width="4" customWidth="1"/>
    <col min="2" max="2" width="24" customWidth="1"/>
    <col min="3" max="3" width="40" customWidth="1"/>
    <col min="4" max="4" width="44" customWidth="1"/>
  </cols>
  <sheetData>
    <row r="1" spans="1:4" ht="30" customHeight="1">
      <c r="A1" s="17" t="s">
        <v>96</v>
      </c>
      <c r="B1" s="17"/>
      <c r="C1" s="17"/>
      <c r="D1" s="17"/>
    </row>
    <row r="2" spans="1:4">
      <c r="A2" s="1" t="s">
        <v>97</v>
      </c>
      <c r="B2" s="1"/>
      <c r="C2" s="1"/>
      <c r="D2" s="1"/>
    </row>
    <row r="4" spans="1:4">
      <c r="A4" s="8"/>
      <c r="B4" s="8" t="s">
        <v>27</v>
      </c>
      <c r="C4" s="8" t="s">
        <v>98</v>
      </c>
      <c r="D4" s="8" t="s">
        <v>99</v>
      </c>
    </row>
    <row r="5" spans="1:4" ht="27.75" customHeight="1">
      <c r="A5" s="9">
        <v>1</v>
      </c>
      <c r="B5" s="14" t="s">
        <v>100</v>
      </c>
      <c r="C5" s="14" t="s">
        <v>101</v>
      </c>
      <c r="D5" s="14" t="s">
        <v>102</v>
      </c>
    </row>
    <row r="6" spans="1:4" ht="27.75" customHeight="1">
      <c r="A6" s="9">
        <v>2</v>
      </c>
      <c r="B6" s="14" t="s">
        <v>103</v>
      </c>
      <c r="C6" s="14" t="s">
        <v>104</v>
      </c>
      <c r="D6" s="14" t="s">
        <v>105</v>
      </c>
    </row>
    <row r="7" spans="1:4" ht="27.75" customHeight="1">
      <c r="A7" s="9">
        <v>3</v>
      </c>
      <c r="B7" s="14" t="s">
        <v>106</v>
      </c>
      <c r="C7" s="14" t="s">
        <v>107</v>
      </c>
      <c r="D7" s="14" t="s">
        <v>108</v>
      </c>
    </row>
    <row r="8" spans="1:4" ht="27.75" customHeight="1">
      <c r="A8" s="9">
        <v>4</v>
      </c>
      <c r="B8" s="14" t="s">
        <v>109</v>
      </c>
      <c r="C8" s="14" t="s">
        <v>110</v>
      </c>
      <c r="D8" s="14" t="s">
        <v>111</v>
      </c>
    </row>
    <row r="9" spans="1:4" ht="27.75" customHeight="1">
      <c r="A9" s="9">
        <v>5</v>
      </c>
      <c r="B9" s="14" t="s">
        <v>48</v>
      </c>
      <c r="C9" s="14" t="s">
        <v>112</v>
      </c>
      <c r="D9" s="14" t="s">
        <v>113</v>
      </c>
    </row>
    <row r="10" spans="1:4" ht="27.75" customHeight="1">
      <c r="A10" s="9">
        <v>6</v>
      </c>
      <c r="B10" s="14" t="s">
        <v>92</v>
      </c>
      <c r="C10" s="14" t="s">
        <v>114</v>
      </c>
      <c r="D10" s="14" t="s">
        <v>115</v>
      </c>
    </row>
    <row r="13" spans="1:4" ht="30.75">
      <c r="B13" s="5" t="s">
        <v>116</v>
      </c>
      <c r="C13" s="13">
        <v>10</v>
      </c>
      <c r="D13" s="14" t="s">
        <v>117</v>
      </c>
    </row>
  </sheetData>
  <mergeCells count="2">
    <mergeCell ref="A1:D1"/>
    <mergeCell ref="A2:D2"/>
  </mergeCells>
  <phoneticPr fontId="12"/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4"/>
  <sheetViews>
    <sheetView showGridLines="0" zoomScaleNormal="100" workbookViewId="0">
      <selection sqref="A1:I1"/>
    </sheetView>
  </sheetViews>
  <sheetFormatPr defaultColWidth="8.7109375" defaultRowHeight="15"/>
  <cols>
    <col min="1" max="1" width="4" customWidth="1"/>
    <col min="2" max="2" width="16" customWidth="1"/>
    <col min="3" max="3" width="12" customWidth="1"/>
    <col min="4" max="4" width="16" customWidth="1"/>
    <col min="5" max="5" width="18" customWidth="1"/>
    <col min="6" max="6" width="3" customWidth="1"/>
    <col min="7" max="7" width="16" customWidth="1"/>
    <col min="8" max="8" width="12" customWidth="1"/>
    <col min="9" max="9" width="16" customWidth="1"/>
    <col min="10" max="10" width="18" customWidth="1"/>
  </cols>
  <sheetData>
    <row r="1" spans="1:10" ht="30" customHeight="1">
      <c r="A1" s="17" t="s">
        <v>118</v>
      </c>
      <c r="B1" s="17"/>
      <c r="C1" s="17"/>
      <c r="D1" s="17"/>
      <c r="E1" s="17"/>
      <c r="F1" s="17"/>
      <c r="G1" s="17"/>
      <c r="H1" s="17"/>
      <c r="I1" s="17"/>
    </row>
    <row r="2" spans="1:10">
      <c r="A2" s="1" t="s">
        <v>119</v>
      </c>
      <c r="B2" s="1"/>
      <c r="C2" s="1"/>
      <c r="D2" s="1"/>
      <c r="E2" s="1"/>
      <c r="F2" s="1"/>
      <c r="G2" s="1"/>
      <c r="H2" s="1"/>
      <c r="I2" s="1"/>
    </row>
    <row r="4" spans="1:10" ht="30.75">
      <c r="A4" s="8"/>
      <c r="B4" s="8" t="s">
        <v>27</v>
      </c>
      <c r="C4" s="8" t="s">
        <v>120</v>
      </c>
      <c r="D4" s="8" t="s">
        <v>18</v>
      </c>
      <c r="E4" s="8" t="s">
        <v>32</v>
      </c>
      <c r="G4" s="8" t="s">
        <v>121</v>
      </c>
      <c r="H4" s="8" t="s">
        <v>120</v>
      </c>
      <c r="I4" s="8" t="s">
        <v>18</v>
      </c>
      <c r="J4" s="8" t="s">
        <v>32</v>
      </c>
    </row>
    <row r="5" spans="1:10" ht="17.25">
      <c r="B5" s="15" t="s">
        <v>84</v>
      </c>
      <c r="C5" s="9">
        <f>COUNTIF(ワークシート!Q8:Q107,"やめる")</f>
        <v>0</v>
      </c>
      <c r="D5" s="9">
        <f>SUMIF(ワークシート!Q8:Q107,"やめる",ワークシート!H8:H107)</f>
        <v>0</v>
      </c>
      <c r="E5" s="9">
        <f>SUMIF(ワークシート!Q8:Q107,"やめる",ワークシート!V8:V107)</f>
        <v>0</v>
      </c>
      <c r="G5" s="15" t="s">
        <v>84</v>
      </c>
      <c r="H5" s="9">
        <f>COUNTIF(記入例!Q8:Q107,"やめる")</f>
        <v>1</v>
      </c>
      <c r="I5" s="9">
        <f>SUMIF(記入例!Q8:Q107,"やめる",記入例!H8:H107)</f>
        <v>2</v>
      </c>
      <c r="J5" s="9">
        <f>SUMIF(記入例!Q8:Q107,"やめる",記入例!V8:V107)</f>
        <v>2</v>
      </c>
    </row>
    <row r="6" spans="1:10" ht="17.25">
      <c r="B6" s="15" t="s">
        <v>66</v>
      </c>
      <c r="C6" s="9">
        <f>COUNTIF(ワークシート!Q8:Q107,"まとめる")</f>
        <v>0</v>
      </c>
      <c r="D6" s="9">
        <f>SUMIF(ワークシート!Q8:Q107,"まとめる",ワークシート!H8:H107)</f>
        <v>0</v>
      </c>
      <c r="E6" s="9">
        <f>SUMIF(ワークシート!Q8:Q107,"まとめる",ワークシート!V8:V107)</f>
        <v>0</v>
      </c>
      <c r="G6" s="15" t="s">
        <v>66</v>
      </c>
      <c r="H6" s="9">
        <f>COUNTIF(記入例!Q8:Q107,"まとめる")</f>
        <v>1</v>
      </c>
      <c r="I6" s="9">
        <f>SUMIF(記入例!Q8:Q107,"まとめる",記入例!H8:H107)</f>
        <v>4</v>
      </c>
      <c r="J6" s="9">
        <f>SUMIF(記入例!Q8:Q107,"まとめる",記入例!V8:V107)</f>
        <v>3</v>
      </c>
    </row>
    <row r="7" spans="1:10" ht="17.25">
      <c r="B7" s="15" t="s">
        <v>122</v>
      </c>
      <c r="C7" s="9">
        <f>COUNTIF(ワークシート!Q8:Q107,"入れ替える")</f>
        <v>0</v>
      </c>
      <c r="D7" s="9">
        <f>SUMIF(ワークシート!Q8:Q107,"入れ替える",ワークシート!H8:H107)</f>
        <v>0</v>
      </c>
      <c r="E7" s="9">
        <f>SUMIF(ワークシート!Q8:Q107,"入れ替える",ワークシート!V8:V107)</f>
        <v>0</v>
      </c>
      <c r="G7" s="15" t="s">
        <v>122</v>
      </c>
      <c r="H7" s="9">
        <f>COUNTIF(記入例!Q8:Q107,"入れ替える")</f>
        <v>0</v>
      </c>
      <c r="I7" s="9">
        <f>SUMIF(記入例!Q8:Q107,"入れ替える",記入例!H8:H107)</f>
        <v>0</v>
      </c>
      <c r="J7" s="9">
        <f>SUMIF(記入例!Q8:Q107,"入れ替える",記入例!V8:V107)</f>
        <v>0</v>
      </c>
    </row>
    <row r="8" spans="1:10" ht="17.25">
      <c r="B8" s="15" t="s">
        <v>76</v>
      </c>
      <c r="C8" s="9">
        <f>COUNTIF(ワークシート!Q8:Q107,"簡単にする")</f>
        <v>0</v>
      </c>
      <c r="D8" s="9">
        <f>SUMIF(ワークシート!Q8:Q107,"簡単にする",ワークシート!H8:H107)</f>
        <v>0</v>
      </c>
      <c r="E8" s="9">
        <f>SUMIF(ワークシート!Q8:Q107,"簡単にする",ワークシート!V8:V107)</f>
        <v>0</v>
      </c>
      <c r="G8" s="15" t="s">
        <v>76</v>
      </c>
      <c r="H8" s="9">
        <f>COUNTIF(記入例!Q8:Q107,"簡単にする")</f>
        <v>1</v>
      </c>
      <c r="I8" s="9">
        <f>SUMIF(記入例!Q8:Q107,"簡単にする",記入例!H8:H107)</f>
        <v>5</v>
      </c>
      <c r="J8" s="9">
        <f>SUMIF(記入例!Q8:Q107,"簡単にする",記入例!V8:V107)</f>
        <v>2</v>
      </c>
    </row>
    <row r="9" spans="1:10" ht="17.25">
      <c r="B9" s="15" t="s">
        <v>48</v>
      </c>
      <c r="C9" s="9">
        <f>COUNTIF(ワークシート!Q8:Q107,"システム化")</f>
        <v>0</v>
      </c>
      <c r="D9" s="9">
        <f>SUMIF(ワークシート!Q8:Q107,"システム化",ワークシート!H8:H107)</f>
        <v>0</v>
      </c>
      <c r="E9" s="9">
        <f>SUMIF(ワークシート!Q8:Q107,"システム化",ワークシート!V8:V107)</f>
        <v>0</v>
      </c>
      <c r="G9" s="15" t="s">
        <v>48</v>
      </c>
      <c r="H9" s="9">
        <f>COUNTIF(記入例!Q8:Q107,"システム化")</f>
        <v>2</v>
      </c>
      <c r="I9" s="9">
        <f>SUMIF(記入例!Q8:Q107,"システム化",記入例!H8:H107)</f>
        <v>23.3</v>
      </c>
      <c r="J9" s="9">
        <f>SUMIF(記入例!Q8:Q107,"システム化",記入例!V8:V107)</f>
        <v>13</v>
      </c>
    </row>
    <row r="10" spans="1:10" ht="17.25">
      <c r="B10" s="15" t="s">
        <v>92</v>
      </c>
      <c r="C10" s="9">
        <f>COUNTIF(ワークシート!Q8:Q107,"残す")</f>
        <v>0</v>
      </c>
      <c r="D10" s="9">
        <f>SUMIF(ワークシート!Q8:Q107,"残す",ワークシート!H8:H107)</f>
        <v>0</v>
      </c>
      <c r="E10" s="9">
        <f>SUMIF(ワークシート!Q8:Q107,"残す",ワークシート!V8:V107)</f>
        <v>0</v>
      </c>
      <c r="G10" s="15" t="s">
        <v>92</v>
      </c>
      <c r="H10" s="9">
        <f>COUNTIF(記入例!Q8:Q107,"残す")</f>
        <v>1</v>
      </c>
      <c r="I10" s="9">
        <f>SUMIF(記入例!Q8:Q107,"残す",記入例!H8:H107)</f>
        <v>5</v>
      </c>
      <c r="J10" s="9">
        <f>SUMIF(記入例!Q8:Q107,"残す",記入例!V8:V107)</f>
        <v>0</v>
      </c>
    </row>
    <row r="11" spans="1:10" ht="17.25">
      <c r="B11" s="15" t="s">
        <v>123</v>
      </c>
      <c r="C11" s="9">
        <f>COUNTIFS(ワークシート!B8:B107,"&lt;&gt;",ワークシート!Q8:Q107,"")</f>
        <v>0</v>
      </c>
      <c r="D11" s="9">
        <f>SUMIFS(ワークシート!H8:H107,ワークシート!B8:B107,"&lt;&gt;",ワークシート!Q8:Q107,"")</f>
        <v>0</v>
      </c>
      <c r="E11" s="9" t="s">
        <v>124</v>
      </c>
      <c r="G11" s="15" t="s">
        <v>123</v>
      </c>
      <c r="H11" s="9">
        <f>COUNTIFS(記入例!B8:B107,"&lt;&gt;",記入例!Q8:Q107,"")</f>
        <v>0</v>
      </c>
      <c r="I11" s="9">
        <f>SUMIFS(記入例!H8:H107,記入例!B8:B107,"&lt;&gt;",記入例!Q8:Q107,"")</f>
        <v>0</v>
      </c>
      <c r="J11" s="9" t="s">
        <v>124</v>
      </c>
    </row>
    <row r="12" spans="1:10" ht="17.25">
      <c r="B12" s="5" t="s">
        <v>125</v>
      </c>
      <c r="C12" s="16">
        <f>SUM(C5:C11)</f>
        <v>0</v>
      </c>
      <c r="D12" s="16">
        <f>SUM(D5:D11)</f>
        <v>0</v>
      </c>
      <c r="E12" s="16">
        <f>SUM(E5:E10)</f>
        <v>0</v>
      </c>
      <c r="G12" s="5" t="s">
        <v>125</v>
      </c>
      <c r="H12" s="16">
        <f>SUM(H5:H11)</f>
        <v>6</v>
      </c>
      <c r="I12" s="16">
        <f>SUM(I5:I11)</f>
        <v>39.299999999999997</v>
      </c>
      <c r="J12" s="16">
        <f>SUM(J5:J10)</f>
        <v>20</v>
      </c>
    </row>
    <row r="14" spans="1:10">
      <c r="B14" s="4" t="s">
        <v>126</v>
      </c>
    </row>
  </sheetData>
  <mergeCells count="2">
    <mergeCell ref="A1:I1"/>
    <mergeCell ref="A2:I2"/>
  </mergeCells>
  <phoneticPr fontId="12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使い方</vt:lpstr>
      <vt:lpstr>ワークシート</vt:lpstr>
      <vt:lpstr>記入例</vt:lpstr>
      <vt:lpstr>判定の基準</vt:lpstr>
      <vt:lpstr>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2026-10-30T08:06:50Z</dcterms:created>
  <dcterms:modified xsi:type="dcterms:W3CDTF">2026-11-02T22:28:26Z</dcterms:modified>
</cp:coreProperties>
</file>