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ドキュメント\@@Private\@@@合同会社アンプラグド案件関連\@@@業務委託_NTTデータビジネスブレインズ\@ClimberCloud,slopez\Project-20260722-POCコンテンツ\"/>
    </mc:Choice>
  </mc:AlternateContent>
  <xr:revisionPtr revIDLastSave="0" documentId="8_{74F66A9F-388E-4E66-8D68-3293EC875608}" xr6:coauthVersionLast="47" xr6:coauthVersionMax="47" xr10:uidLastSave="{00000000-0000-0000-0000-000000000000}"/>
  <bookViews>
    <workbookView xWindow="2964" yWindow="2964" windowWidth="17280" windowHeight="9960" xr2:uid="{00000000-000D-0000-FFFF-FFFF00000000}"/>
  </bookViews>
  <sheets>
    <sheet name="01_通達分類表" sheetId="1" r:id="rId1"/>
    <sheet name="02_掲示期限ルール" sheetId="2" r:id="rId2"/>
    <sheet name="03_配信先マトリクス" sheetId="3" r:id="rId3"/>
    <sheet name="04_通達様式"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3" l="1"/>
  <c r="C19" i="3" s="1"/>
  <c r="G11" i="3"/>
  <c r="G10" i="3"/>
  <c r="G9" i="3"/>
  <c r="G12" i="3" s="1"/>
  <c r="E39" i="2"/>
  <c r="D39" i="2"/>
  <c r="E38" i="2"/>
  <c r="D38" i="2"/>
  <c r="E37" i="2"/>
  <c r="D37" i="2"/>
  <c r="E36" i="2"/>
  <c r="D36" i="2"/>
  <c r="E35" i="2"/>
  <c r="D35" i="2"/>
  <c r="E34" i="2"/>
  <c r="D34" i="2"/>
  <c r="E33" i="2"/>
  <c r="D33" i="2"/>
  <c r="E32" i="2"/>
  <c r="D32" i="2"/>
  <c r="E31" i="2"/>
  <c r="D31" i="2"/>
  <c r="E30" i="2"/>
  <c r="D30" i="2"/>
  <c r="E29" i="2"/>
  <c r="D29" i="2"/>
  <c r="E28" i="2"/>
  <c r="D28" i="2"/>
  <c r="E27" i="2"/>
  <c r="D27" i="2"/>
  <c r="E26" i="2"/>
  <c r="D26" i="2"/>
  <c r="E25" i="2"/>
  <c r="D25" i="2"/>
  <c r="E24" i="2"/>
  <c r="D24" i="2"/>
  <c r="E23" i="2"/>
  <c r="D23" i="2"/>
  <c r="E22" i="2"/>
  <c r="D22" i="2"/>
  <c r="E21" i="2"/>
  <c r="D21" i="2"/>
  <c r="E20" i="2"/>
  <c r="D20" i="2"/>
  <c r="D19" i="2"/>
  <c r="E19" i="2" s="1"/>
  <c r="B40" i="1"/>
  <c r="B39" i="1"/>
  <c r="B41" i="1" s="1"/>
  <c r="B19" i="3" l="1"/>
  <c r="D19" i="3" s="1"/>
  <c r="G13" i="3"/>
  <c r="C20" i="3"/>
  <c r="D20" i="3" s="1"/>
</calcChain>
</file>

<file path=xl/sharedStrings.xml><?xml version="1.0" encoding="utf-8"?>
<sst xmlns="http://schemas.openxmlformats.org/spreadsheetml/2006/main" count="168" uniqueCount="136">
  <si>
    <t>通達分類表</t>
  </si>
  <si>
    <t>■ このシートの使い方</t>
  </si>
  <si>
    <t>・薄い黄色のセル＝ご記入いただく欄。薄い緑のセル＝数式（触らないでください）。灰色の行＝記入例（削除してお使いください）。</t>
  </si>
  <si>
    <t>・過去3ヶ月に出した通達を10本ほど書き出し、「要リアクション」と「掲示のみ」に分類してください。</t>
  </si>
  <si>
    <t>・要リアクションは全体の2〜3割に収めてください。それ以上になると督促が常態化し、既読ボタンが「とりあえず押すもの」になります。</t>
  </si>
  <si>
    <t>No.</t>
  </si>
  <si>
    <t>通達名</t>
  </si>
  <si>
    <t>カテゴリ</t>
  </si>
  <si>
    <t>対象者</t>
  </si>
  <si>
    <t>区分</t>
  </si>
  <si>
    <t>判定理由</t>
  </si>
  <si>
    <t>既読・回答の取り方</t>
  </si>
  <si>
    <t>発信部門</t>
  </si>
  <si>
    <t>1</t>
  </si>
  <si>
    <t>経費申請フローの変更について</t>
  </si>
  <si>
    <t>総務</t>
  </si>
  <si>
    <t>全社員</t>
  </si>
  <si>
    <t>要リアクション</t>
  </si>
  <si>
    <t>従業員の行動を変える／期限がある</t>
  </si>
  <si>
    <t>既読ボタン＋未読者への督促</t>
  </si>
  <si>
    <t>総務部</t>
  </si>
  <si>
    <t>2</t>
  </si>
  <si>
    <t>夏季レクリエーションのご案内</t>
  </si>
  <si>
    <t>掲示のみ</t>
  </si>
  <si>
    <t>参考情報／未読による不利益が生じない</t>
  </si>
  <si>
    <t>なし</t>
  </si>
  <si>
    <t>3</t>
  </si>
  <si>
    <t>情報セキュリティ遵守事項の改訂</t>
  </si>
  <si>
    <t>情報システム</t>
  </si>
  <si>
    <t>未読による不利益が本人に生じる</t>
  </si>
  <si>
    <t>確認回答（同意チェック）</t>
  </si>
  <si>
    <t>情報システム部</t>
  </si>
  <si>
    <t>■ 集計</t>
  </si>
  <si>
    <t>通達の総数</t>
  </si>
  <si>
    <t>要リアクションの数</t>
  </si>
  <si>
    <t>要リアクションの比率</t>
  </si>
  <si>
    <t>← 20〜30%が目安です</t>
  </si>
  <si>
    <t>掲示期限・失効管理ルール</t>
  </si>
  <si>
    <t>このシートが、この設計シートの中核です。有効期限を管理しないポータルは、数年で「古い情報の墓場」になります。</t>
  </si>
  <si>
    <t>・通達の種類ごとに、掲示日数の既定値を決めてください。</t>
  </si>
  <si>
    <t>・失効の担当者は、管理部門ではなく発信部門にしてください。管理部門が一括で下げる運用は続きません。</t>
  </si>
  <si>
    <t>通達の種類</t>
  </si>
  <si>
    <t>掲示日数（既定）</t>
  </si>
  <si>
    <t>失効後の扱い</t>
  </si>
  <si>
    <t>失効の担当者</t>
  </si>
  <si>
    <t>改訂時の旧版の扱い</t>
  </si>
  <si>
    <t>備考</t>
  </si>
  <si>
    <t>イベント・行事の案内</t>
  </si>
  <si>
    <t>削除</t>
  </si>
  <si>
    <t>—</t>
  </si>
  <si>
    <t>開催日翌日で自動失効でも可</t>
  </si>
  <si>
    <t>提出期限のある手続き</t>
  </si>
  <si>
    <t>アーカイブ</t>
  </si>
  <si>
    <t>旧版に「改訂済み」表示＋新版へのリンク</t>
  </si>
  <si>
    <t>期限後もしばらく参照される</t>
  </si>
  <si>
    <t>制度・規程の変更</t>
  </si>
  <si>
    <t>アーカイブ（必須）</t>
  </si>
  <si>
    <t>0＝改訂されるまで無期限</t>
  </si>
  <si>
    <t>人事異動の周知</t>
  </si>
  <si>
    <t>人事部門</t>
  </si>
  <si>
    <t>設備の一時停止など一過性の連絡</t>
  </si>
  <si>
    <t>■ 掲示終了日の計算（発信予定の通達を入力してください）</t>
  </si>
  <si>
    <t>掲示開始日</t>
  </si>
  <si>
    <t>掲示日数</t>
  </si>
  <si>
    <t>掲示終了日</t>
  </si>
  <si>
    <t>件名（自動生成）</t>
  </si>
  <si>
    <t>※有効期限の機能がないツールでも、件名の先頭に掲示終了日を入れるだけで運用は始められます。E列がその形式です。</t>
  </si>
  <si>
    <t>※月初に、前月末で期限を過ぎた通達を一覧化して発信部門へ通知する運用をセットにしてください。</t>
  </si>
  <si>
    <t>配信先マトリクス・費用試算</t>
  </si>
  <si>
    <t>・第2層（出向者・関係会社）の扱いが費用を左右します。社内利用では問題にならなかったユーザー課金が、社外を含めた瞬間に成立しなくなることがあります。</t>
  </si>
  <si>
    <t>・見積を取る際は「社外ユーザーのアカウントが、社内ユーザーと同じ単価で課金されるか」を必ず確認してください。</t>
  </si>
  <si>
    <t>層</t>
  </si>
  <si>
    <t>対象</t>
  </si>
  <si>
    <t>提供する情報</t>
  </si>
  <si>
    <t>アカウントの要否</t>
  </si>
  <si>
    <t>想定人数</t>
  </si>
  <si>
    <t>1人あたり月額</t>
  </si>
  <si>
    <t>月額小計</t>
  </si>
  <si>
    <t>第1層</t>
  </si>
  <si>
    <t>自社の従業員</t>
  </si>
  <si>
    <t>すべての通達</t>
  </si>
  <si>
    <t>必要</t>
  </si>
  <si>
    <t>第2層</t>
  </si>
  <si>
    <t>出向者・関係会社</t>
  </si>
  <si>
    <t>該当する通達のみ</t>
  </si>
  <si>
    <t>要検討</t>
  </si>
  <si>
    <t>第3層</t>
  </si>
  <si>
    <t>取引先</t>
  </si>
  <si>
    <t>個別の依頼のみ</t>
  </si>
  <si>
    <t>通常は不要</t>
  </si>
  <si>
    <t>合計人数</t>
  </si>
  <si>
    <t>月額総額</t>
  </si>
  <si>
    <t>年額総額</t>
  </si>
  <si>
    <t>※社内で費用を説明するときは、単価ではなく「総額と、その総額が何人分か」を示してください。「1人月額◯円」と書くと、決裁者は必ず人数を掛け算します。</t>
  </si>
  <si>
    <t>■ ユーザー数に依存しない料金体系との比較</t>
  </si>
  <si>
    <t>体系</t>
  </si>
  <si>
    <t>月額</t>
  </si>
  <si>
    <t>対象人数</t>
  </si>
  <si>
    <t>1人あたり実効単価</t>
  </si>
  <si>
    <t>判定</t>
  </si>
  <si>
    <t>人数課金</t>
  </si>
  <si>
    <t>ユーザー数無制限型</t>
  </si>
  <si>
    <t>※ユーザー数無制限だから安い、とは限りません。対象人数を先に決めてから、両方の体系で試算してください。</t>
  </si>
  <si>
    <t>通達様式（標準）</t>
  </si>
  <si>
    <t>■ 標準化するのは、次の3点だけです</t>
  </si>
  <si>
    <t>※本文全体の書式まで統一しようとすると、発信部門の負担が増えて守られません。</t>
  </si>
  <si>
    <t>1. 件名の形式</t>
  </si>
  <si>
    <t>【カテゴリ】【対象者】【〜掲示終了日】要旨</t>
  </si>
  <si>
    <t>2. 本文の冒頭3行</t>
  </si>
  <si>
    <t>① 対象者　② いつから　③ 何をする必要があるか</t>
  </si>
  <si>
    <t>3. 掲示終了日の必須入力</t>
  </si>
  <si>
    <t>空欄では発信できないルールにする</t>
  </si>
  <si>
    <t>■ 通達様式</t>
  </si>
  <si>
    <t>件名</t>
  </si>
  <si>
    <t>【総務】【全社員】【〜2026/10/16】経費申請フローの変更について</t>
  </si>
  <si>
    <t>全社員（派遣社員を含む）</t>
  </si>
  <si>
    <t>適用開始日</t>
  </si>
  <si>
    <t>2026年10月1日</t>
  </si>
  <si>
    <t>必要な対応</t>
  </si>
  <si>
    <t>本通達を確認のうえ、画面下部の確認ボタンを押してください（期限：2026年9月30日）</t>
  </si>
  <si>
    <t>2026年9月1日</t>
  </si>
  <si>
    <t>2026年10月16日</t>
  </si>
  <si>
    <t>発信部門・担当</t>
  </si>
  <si>
    <t>総務部 山田</t>
  </si>
  <si>
    <t>本文</t>
  </si>
  <si>
    <t>（ここに本文を記載してください。冒頭3行で「誰が・いつから・何をするか」を必ず示してください）</t>
  </si>
  <si>
    <t>添付・参照先</t>
  </si>
  <si>
    <t>経費申請マニュアル（改訂版）へのリンク</t>
  </si>
  <si>
    <t>■ 法令上の周知義務（参考）</t>
  </si>
  <si>
    <t>法令の要旨、就業規則、一定の労使協定・決議</t>
  </si>
  <si>
    <t>義務</t>
  </si>
  <si>
    <t>常時各作業場の見やすい場所へ掲示または備え付ける、書面を交付する、その他厚生労働省令で定める方法により労働者に周知させること（労働基準法第106条）</t>
  </si>
  <si>
    <t>電子的な周知</t>
  </si>
  <si>
    <t>労働基準法施行規則第52条の2により、社内イントラネット等で従業員がいつでも閲覧できる状態にする方法も認められます。ただしアカウントを持たない従業員がいる場合は、別の方法との併用が必要です。</t>
  </si>
  <si>
    <t>出典</t>
  </si>
  <si>
    <t>厚生労働省 労働局「法令、就業規則等の周知義務」 https://jsite.mhlw.go.jp/ibaraki-roudoukyoku/hourei_seido_tetsuzuki/roudoukijun_keiyaku/hourei_seido/kijun01/kijun01_17.html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</si>
</sst>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8" formatCode="yyyy/mm/dd"/>
  </numFmts>
  <fonts count="12">
    <font>
      <sz val="11"/>
      <color theme="1"/>
      <name val="ＭＳ Ｐゴシック"/>
      <family val="2"/>
      <scheme val="minor"/>
    </font>
    <font>
      <b/>
      <sz val="14"/>
      <color rgb="FF1F3864"/>
      <name val="Yu Gothic"/>
      <family val="3"/>
      <charset val="128"/>
    </font>
    <font>
      <b/>
      <sz val="11"/>
      <color rgb="FF1F3864"/>
      <name val="Yu Gothic"/>
      <family val="3"/>
      <charset val="128"/>
    </font>
    <font>
      <sz val="9"/>
      <color rgb="FF808080"/>
      <name val="Yu Gothic"/>
      <family val="3"/>
      <charset val="128"/>
    </font>
    <font>
      <b/>
      <sz val="10"/>
      <color rgb="FFFFFFFF"/>
      <name val="Yu Gothic"/>
      <family val="3"/>
      <charset val="128"/>
    </font>
    <font>
      <i/>
      <sz val="10"/>
      <color rgb="FF7F7F7F"/>
      <name val="Yu Gothic"/>
      <family val="3"/>
      <charset val="128"/>
    </font>
    <font>
      <sz val="10"/>
      <name val="Yu Gothic"/>
      <family val="3"/>
      <charset val="128"/>
    </font>
    <font>
      <b/>
      <sz val="10"/>
      <name val="Yu Gothic"/>
      <family val="3"/>
      <charset val="128"/>
    </font>
    <font>
      <sz val="10"/>
      <color rgb="FF000000"/>
      <name val="Yu Gothic"/>
      <family val="3"/>
      <charset val="128"/>
    </font>
    <font>
      <sz val="10"/>
      <color rgb="FF0000FF"/>
      <name val="Yu Gothic"/>
      <family val="3"/>
      <charset val="128"/>
    </font>
    <font>
      <sz val="10"/>
      <color rgb="FF008000"/>
      <name val="Yu Gothic"/>
      <family val="3"/>
      <charset val="128"/>
    </font>
    <font>
      <sz val="6"/>
      <name val="ＭＳ Ｐゴシック"/>
      <family val="3"/>
      <charset val="128"/>
      <scheme val="minor"/>
    </font>
  </fonts>
  <fills count="7">
    <fill>
      <patternFill patternType="none"/>
    </fill>
    <fill>
      <patternFill patternType="gray125"/>
    </fill>
    <fill>
      <patternFill patternType="solid">
        <fgColor rgb="FF1F3864"/>
      </patternFill>
    </fill>
    <fill>
      <patternFill patternType="solid">
        <fgColor rgb="FFF2F2F2"/>
      </patternFill>
    </fill>
    <fill>
      <patternFill patternType="solid">
        <fgColor rgb="FFFFF2CC"/>
      </patternFill>
    </fill>
    <fill>
      <patternFill patternType="solid">
        <fgColor rgb="FFDEEAF6"/>
      </patternFill>
    </fill>
    <fill>
      <patternFill patternType="solid">
        <fgColor rgb="FFE2EFDA"/>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7">
    <xf numFmtId="0" fontId="0" fillId="0" borderId="0" xfId="0"/>
    <xf numFmtId="0" fontId="1" fillId="0" borderId="0" xfId="0" applyFont="1"/>
    <xf numFmtId="0" fontId="2" fillId="0" borderId="0" xfId="0" applyFont="1"/>
    <xf numFmtId="0" fontId="3" fillId="0" borderId="0" xfId="0" applyFont="1"/>
    <xf numFmtId="0" fontId="4" fillId="2"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top" wrapText="1"/>
    </xf>
    <xf numFmtId="0" fontId="6" fillId="4" borderId="1" xfId="0" applyFont="1" applyFill="1" applyBorder="1" applyAlignment="1">
      <alignment horizontal="center" vertical="center" wrapText="1"/>
    </xf>
    <xf numFmtId="0" fontId="6" fillId="4" borderId="1" xfId="0" applyFont="1" applyFill="1" applyBorder="1" applyAlignment="1">
      <alignment vertical="top" wrapText="1"/>
    </xf>
    <xf numFmtId="0" fontId="7" fillId="5" borderId="1" xfId="0" applyFont="1" applyFill="1" applyBorder="1" applyAlignment="1">
      <alignment vertical="top" wrapText="1"/>
    </xf>
    <xf numFmtId="0" fontId="8" fillId="6" borderId="1" xfId="0" applyFont="1" applyFill="1" applyBorder="1" applyAlignment="1">
      <alignment horizontal="center" vertical="center" wrapText="1"/>
    </xf>
    <xf numFmtId="176" fontId="8" fillId="6" borderId="1" xfId="0" applyNumberFormat="1" applyFont="1" applyFill="1" applyBorder="1" applyAlignment="1">
      <alignment horizontal="center" vertical="center" wrapText="1"/>
    </xf>
    <xf numFmtId="0" fontId="3" fillId="0" borderId="0" xfId="0" applyFont="1" applyAlignment="1">
      <alignment vertical="top" wrapText="1"/>
    </xf>
    <xf numFmtId="0" fontId="9" fillId="4" borderId="1" xfId="0" applyFont="1" applyFill="1" applyBorder="1" applyAlignment="1">
      <alignment horizontal="center" vertical="center" wrapText="1"/>
    </xf>
    <xf numFmtId="178" fontId="5" fillId="3" borderId="1" xfId="0" applyNumberFormat="1" applyFont="1" applyFill="1" applyBorder="1" applyAlignment="1">
      <alignment horizontal="center" vertical="center" wrapText="1"/>
    </xf>
    <xf numFmtId="178" fontId="8" fillId="6" borderId="1" xfId="0" applyNumberFormat="1" applyFont="1" applyFill="1" applyBorder="1" applyAlignment="1">
      <alignment horizontal="center" vertical="center" wrapText="1"/>
    </xf>
    <xf numFmtId="0" fontId="8" fillId="6" borderId="1" xfId="0" applyFont="1" applyFill="1" applyBorder="1" applyAlignment="1">
      <alignment vertical="top" wrapText="1"/>
    </xf>
    <xf numFmtId="178" fontId="6" fillId="4"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3" fontId="9" fillId="4" borderId="1" xfId="0" applyNumberFormat="1" applyFont="1" applyFill="1" applyBorder="1" applyAlignment="1">
      <alignment vertical="top" wrapText="1"/>
    </xf>
    <xf numFmtId="3" fontId="8" fillId="6" borderId="1" xfId="0" applyNumberFormat="1" applyFont="1" applyFill="1" applyBorder="1" applyAlignment="1">
      <alignment vertical="top" wrapText="1"/>
    </xf>
    <xf numFmtId="3" fontId="10" fillId="6" borderId="1" xfId="0" applyNumberFormat="1" applyFont="1" applyFill="1" applyBorder="1" applyAlignment="1">
      <alignment vertical="top" wrapText="1"/>
    </xf>
    <xf numFmtId="0" fontId="10" fillId="6" borderId="1" xfId="0" applyFont="1" applyFill="1" applyBorder="1" applyAlignment="1">
      <alignment horizontal="center" vertical="center" wrapText="1"/>
    </xf>
    <xf numFmtId="0" fontId="5" fillId="4" borderId="1" xfId="0" applyFont="1" applyFill="1" applyBorder="1" applyAlignment="1">
      <alignment vertical="top" wrapText="1"/>
    </xf>
    <xf numFmtId="0" fontId="3" fillId="0" borderId="1" xfId="0" applyFont="1" applyBorder="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1"/>
  <sheetViews>
    <sheetView showGridLines="0" tabSelected="1" workbookViewId="0"/>
  </sheetViews>
  <sheetFormatPr defaultRowHeight="13.2"/>
  <cols>
    <col min="1" max="1" width="8" customWidth="1"/>
    <col min="2" max="2" width="40" customWidth="1"/>
    <col min="3" max="3" width="18" customWidth="1"/>
    <col min="4" max="4" width="22" customWidth="1"/>
    <col min="5" max="5" width="16" customWidth="1"/>
    <col min="6" max="6" width="40" customWidth="1"/>
    <col min="7" max="7" width="26" customWidth="1"/>
    <col min="8" max="8" width="18" customWidth="1"/>
  </cols>
  <sheetData>
    <row r="1" spans="1:8" ht="22.2">
      <c r="A1" s="1" t="s">
        <v>0</v>
      </c>
    </row>
    <row r="2" spans="1:8" ht="18">
      <c r="A2" s="2" t="s">
        <v>1</v>
      </c>
    </row>
    <row r="3" spans="1:8" ht="15.6">
      <c r="A3" s="3" t="s">
        <v>2</v>
      </c>
    </row>
    <row r="4" spans="1:8" ht="15.6">
      <c r="A4" s="3" t="s">
        <v>3</v>
      </c>
    </row>
    <row r="5" spans="1:8" ht="15.6">
      <c r="A5" s="3" t="s">
        <v>4</v>
      </c>
    </row>
    <row r="8" spans="1:8" ht="30" customHeight="1">
      <c r="A8" s="4" t="s">
        <v>5</v>
      </c>
      <c r="B8" s="4" t="s">
        <v>6</v>
      </c>
      <c r="C8" s="4" t="s">
        <v>7</v>
      </c>
      <c r="D8" s="4" t="s">
        <v>8</v>
      </c>
      <c r="E8" s="4" t="s">
        <v>9</v>
      </c>
      <c r="F8" s="4" t="s">
        <v>10</v>
      </c>
      <c r="G8" s="4" t="s">
        <v>11</v>
      </c>
      <c r="H8" s="4" t="s">
        <v>12</v>
      </c>
    </row>
    <row r="9" spans="1:8" ht="16.2">
      <c r="A9" s="5" t="s">
        <v>13</v>
      </c>
      <c r="B9" s="6" t="s">
        <v>14</v>
      </c>
      <c r="C9" s="6" t="s">
        <v>15</v>
      </c>
      <c r="D9" s="6" t="s">
        <v>16</v>
      </c>
      <c r="E9" s="5" t="s">
        <v>17</v>
      </c>
      <c r="F9" s="6" t="s">
        <v>18</v>
      </c>
      <c r="G9" s="6" t="s">
        <v>19</v>
      </c>
      <c r="H9" s="6" t="s">
        <v>20</v>
      </c>
    </row>
    <row r="10" spans="1:8" ht="16.2">
      <c r="A10" s="5" t="s">
        <v>21</v>
      </c>
      <c r="B10" s="6" t="s">
        <v>22</v>
      </c>
      <c r="C10" s="6" t="s">
        <v>15</v>
      </c>
      <c r="D10" s="6" t="s">
        <v>16</v>
      </c>
      <c r="E10" s="5" t="s">
        <v>23</v>
      </c>
      <c r="F10" s="6" t="s">
        <v>24</v>
      </c>
      <c r="G10" s="6" t="s">
        <v>25</v>
      </c>
      <c r="H10" s="6" t="s">
        <v>20</v>
      </c>
    </row>
    <row r="11" spans="1:8" ht="16.2">
      <c r="A11" s="5" t="s">
        <v>26</v>
      </c>
      <c r="B11" s="6" t="s">
        <v>27</v>
      </c>
      <c r="C11" s="6" t="s">
        <v>28</v>
      </c>
      <c r="D11" s="6" t="s">
        <v>16</v>
      </c>
      <c r="E11" s="5" t="s">
        <v>17</v>
      </c>
      <c r="F11" s="6" t="s">
        <v>29</v>
      </c>
      <c r="G11" s="6" t="s">
        <v>30</v>
      </c>
      <c r="H11" s="6" t="s">
        <v>31</v>
      </c>
    </row>
    <row r="12" spans="1:8" ht="16.2">
      <c r="A12" s="7"/>
      <c r="B12" s="8"/>
      <c r="C12" s="8"/>
      <c r="D12" s="8"/>
      <c r="E12" s="7"/>
      <c r="F12" s="8"/>
      <c r="G12" s="8"/>
      <c r="H12" s="8"/>
    </row>
    <row r="13" spans="1:8" ht="16.2">
      <c r="A13" s="7"/>
      <c r="B13" s="8"/>
      <c r="C13" s="8"/>
      <c r="D13" s="8"/>
      <c r="E13" s="7"/>
      <c r="F13" s="8"/>
      <c r="G13" s="8"/>
      <c r="H13" s="8"/>
    </row>
    <row r="14" spans="1:8" ht="16.2">
      <c r="A14" s="7"/>
      <c r="B14" s="8"/>
      <c r="C14" s="8"/>
      <c r="D14" s="8"/>
      <c r="E14" s="7"/>
      <c r="F14" s="8"/>
      <c r="G14" s="8"/>
      <c r="H14" s="8"/>
    </row>
    <row r="15" spans="1:8" ht="16.2">
      <c r="A15" s="7"/>
      <c r="B15" s="8"/>
      <c r="C15" s="8"/>
      <c r="D15" s="8"/>
      <c r="E15" s="7"/>
      <c r="F15" s="8"/>
      <c r="G15" s="8"/>
      <c r="H15" s="8"/>
    </row>
    <row r="16" spans="1:8" ht="16.2">
      <c r="A16" s="7"/>
      <c r="B16" s="8"/>
      <c r="C16" s="8"/>
      <c r="D16" s="8"/>
      <c r="E16" s="7"/>
      <c r="F16" s="8"/>
      <c r="G16" s="8"/>
      <c r="H16" s="8"/>
    </row>
    <row r="17" spans="1:8" ht="16.2">
      <c r="A17" s="7"/>
      <c r="B17" s="8"/>
      <c r="C17" s="8"/>
      <c r="D17" s="8"/>
      <c r="E17" s="7"/>
      <c r="F17" s="8"/>
      <c r="G17" s="8"/>
      <c r="H17" s="8"/>
    </row>
    <row r="18" spans="1:8" ht="16.2">
      <c r="A18" s="7"/>
      <c r="B18" s="8"/>
      <c r="C18" s="8"/>
      <c r="D18" s="8"/>
      <c r="E18" s="7"/>
      <c r="F18" s="8"/>
      <c r="G18" s="8"/>
      <c r="H18" s="8"/>
    </row>
    <row r="19" spans="1:8" ht="16.2">
      <c r="A19" s="7"/>
      <c r="B19" s="8"/>
      <c r="C19" s="8"/>
      <c r="D19" s="8"/>
      <c r="E19" s="7"/>
      <c r="F19" s="8"/>
      <c r="G19" s="8"/>
      <c r="H19" s="8"/>
    </row>
    <row r="20" spans="1:8" ht="16.2">
      <c r="A20" s="7"/>
      <c r="B20" s="8"/>
      <c r="C20" s="8"/>
      <c r="D20" s="8"/>
      <c r="E20" s="7"/>
      <c r="F20" s="8"/>
      <c r="G20" s="8"/>
      <c r="H20" s="8"/>
    </row>
    <row r="21" spans="1:8" ht="16.2">
      <c r="A21" s="7"/>
      <c r="B21" s="8"/>
      <c r="C21" s="8"/>
      <c r="D21" s="8"/>
      <c r="E21" s="7"/>
      <c r="F21" s="8"/>
      <c r="G21" s="8"/>
      <c r="H21" s="8"/>
    </row>
    <row r="22" spans="1:8" ht="16.2">
      <c r="A22" s="7"/>
      <c r="B22" s="8"/>
      <c r="C22" s="8"/>
      <c r="D22" s="8"/>
      <c r="E22" s="7"/>
      <c r="F22" s="8"/>
      <c r="G22" s="8"/>
      <c r="H22" s="8"/>
    </row>
    <row r="23" spans="1:8" ht="16.2">
      <c r="A23" s="7"/>
      <c r="B23" s="8"/>
      <c r="C23" s="8"/>
      <c r="D23" s="8"/>
      <c r="E23" s="7"/>
      <c r="F23" s="8"/>
      <c r="G23" s="8"/>
      <c r="H23" s="8"/>
    </row>
    <row r="24" spans="1:8" ht="16.2">
      <c r="A24" s="7"/>
      <c r="B24" s="8"/>
      <c r="C24" s="8"/>
      <c r="D24" s="8"/>
      <c r="E24" s="7"/>
      <c r="F24" s="8"/>
      <c r="G24" s="8"/>
      <c r="H24" s="8"/>
    </row>
    <row r="25" spans="1:8" ht="16.2">
      <c r="A25" s="7"/>
      <c r="B25" s="8"/>
      <c r="C25" s="8"/>
      <c r="D25" s="8"/>
      <c r="E25" s="7"/>
      <c r="F25" s="8"/>
      <c r="G25" s="8"/>
      <c r="H25" s="8"/>
    </row>
    <row r="26" spans="1:8" ht="16.2">
      <c r="A26" s="7"/>
      <c r="B26" s="8"/>
      <c r="C26" s="8"/>
      <c r="D26" s="8"/>
      <c r="E26" s="7"/>
      <c r="F26" s="8"/>
      <c r="G26" s="8"/>
      <c r="H26" s="8"/>
    </row>
    <row r="27" spans="1:8" ht="16.2">
      <c r="A27" s="7"/>
      <c r="B27" s="8"/>
      <c r="C27" s="8"/>
      <c r="D27" s="8"/>
      <c r="E27" s="7"/>
      <c r="F27" s="8"/>
      <c r="G27" s="8"/>
      <c r="H27" s="8"/>
    </row>
    <row r="28" spans="1:8" ht="16.2">
      <c r="A28" s="7"/>
      <c r="B28" s="8"/>
      <c r="C28" s="8"/>
      <c r="D28" s="8"/>
      <c r="E28" s="7"/>
      <c r="F28" s="8"/>
      <c r="G28" s="8"/>
      <c r="H28" s="8"/>
    </row>
    <row r="29" spans="1:8" ht="16.2">
      <c r="A29" s="7"/>
      <c r="B29" s="8"/>
      <c r="C29" s="8"/>
      <c r="D29" s="8"/>
      <c r="E29" s="7"/>
      <c r="F29" s="8"/>
      <c r="G29" s="8"/>
      <c r="H29" s="8"/>
    </row>
    <row r="30" spans="1:8" ht="16.2">
      <c r="A30" s="7"/>
      <c r="B30" s="8"/>
      <c r="C30" s="8"/>
      <c r="D30" s="8"/>
      <c r="E30" s="7"/>
      <c r="F30" s="8"/>
      <c r="G30" s="8"/>
      <c r="H30" s="8"/>
    </row>
    <row r="31" spans="1:8" ht="16.2">
      <c r="A31" s="7"/>
      <c r="B31" s="8"/>
      <c r="C31" s="8"/>
      <c r="D31" s="8"/>
      <c r="E31" s="7"/>
      <c r="F31" s="8"/>
      <c r="G31" s="8"/>
      <c r="H31" s="8"/>
    </row>
    <row r="32" spans="1:8" ht="16.2">
      <c r="A32" s="7"/>
      <c r="B32" s="8"/>
      <c r="C32" s="8"/>
      <c r="D32" s="8"/>
      <c r="E32" s="7"/>
      <c r="F32" s="8"/>
      <c r="G32" s="8"/>
      <c r="H32" s="8"/>
    </row>
    <row r="33" spans="1:8" ht="16.2">
      <c r="A33" s="7"/>
      <c r="B33" s="8"/>
      <c r="C33" s="8"/>
      <c r="D33" s="8"/>
      <c r="E33" s="7"/>
      <c r="F33" s="8"/>
      <c r="G33" s="8"/>
      <c r="H33" s="8"/>
    </row>
    <row r="34" spans="1:8" ht="16.2">
      <c r="A34" s="7"/>
      <c r="B34" s="8"/>
      <c r="C34" s="8"/>
      <c r="D34" s="8"/>
      <c r="E34" s="7"/>
      <c r="F34" s="8"/>
      <c r="G34" s="8"/>
      <c r="H34" s="8"/>
    </row>
    <row r="35" spans="1:8" ht="16.2">
      <c r="A35" s="7"/>
      <c r="B35" s="8"/>
      <c r="C35" s="8"/>
      <c r="D35" s="8"/>
      <c r="E35" s="7"/>
      <c r="F35" s="8"/>
      <c r="G35" s="8"/>
      <c r="H35" s="8"/>
    </row>
    <row r="36" spans="1:8" ht="16.2">
      <c r="A36" s="7"/>
      <c r="B36" s="8"/>
      <c r="C36" s="8"/>
      <c r="D36" s="8"/>
      <c r="E36" s="7"/>
      <c r="F36" s="8"/>
      <c r="G36" s="8"/>
      <c r="H36" s="8"/>
    </row>
    <row r="38" spans="1:8" ht="18">
      <c r="A38" s="2" t="s">
        <v>32</v>
      </c>
    </row>
    <row r="39" spans="1:8" ht="32.4">
      <c r="A39" s="9" t="s">
        <v>33</v>
      </c>
      <c r="B39" s="10">
        <f>COUNTA(B9:B36)</f>
        <v>3</v>
      </c>
    </row>
    <row r="40" spans="1:8" ht="48.6">
      <c r="A40" s="9" t="s">
        <v>34</v>
      </c>
      <c r="B40" s="10">
        <f>COUNTIF(E9:E36,"要リアクション")</f>
        <v>2</v>
      </c>
    </row>
    <row r="41" spans="1:8" ht="64.8">
      <c r="A41" s="9" t="s">
        <v>35</v>
      </c>
      <c r="B41" s="11">
        <f>IF(B39=0,0,B40/B39)</f>
        <v>0.66666666666666663</v>
      </c>
      <c r="C41" s="12" t="s">
        <v>36</v>
      </c>
    </row>
  </sheetData>
  <phoneticPr fontId="11"/>
  <dataValidations count="2">
    <dataValidation type="list" allowBlank="1" sqref="E9:E36" xr:uid="{00000000-0002-0000-0000-000000000000}">
      <formula1>"要リアクション,掲示のみ"</formula1>
    </dataValidation>
    <dataValidation type="list" allowBlank="1" sqref="C9:C36" xr:uid="{00000000-0002-0000-0000-000001000000}">
      <formula1>"人事,総務,情報システム,安全衛生,営業,製造,その他"</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3"/>
  <sheetViews>
    <sheetView showGridLines="0" workbookViewId="0"/>
  </sheetViews>
  <sheetFormatPr defaultRowHeight="13.2"/>
  <cols>
    <col min="1" max="1" width="26" customWidth="1"/>
    <col min="2" max="2" width="18" customWidth="1"/>
    <col min="3" max="3" width="24" customWidth="1"/>
    <col min="4" max="4" width="20" customWidth="1"/>
    <col min="5" max="5" width="34" customWidth="1"/>
    <col min="6" max="6" width="30" customWidth="1"/>
  </cols>
  <sheetData>
    <row r="1" spans="1:6" ht="22.2">
      <c r="A1" s="1" t="s">
        <v>37</v>
      </c>
    </row>
    <row r="2" spans="1:6" ht="18">
      <c r="A2" s="2" t="s">
        <v>38</v>
      </c>
    </row>
    <row r="3" spans="1:6" ht="18">
      <c r="A3" s="2" t="s">
        <v>1</v>
      </c>
    </row>
    <row r="4" spans="1:6" ht="15.6">
      <c r="A4" s="3" t="s">
        <v>2</v>
      </c>
    </row>
    <row r="5" spans="1:6" ht="15.6">
      <c r="A5" s="3" t="s">
        <v>39</v>
      </c>
    </row>
    <row r="6" spans="1:6" ht="15.6">
      <c r="A6" s="3" t="s">
        <v>40</v>
      </c>
    </row>
    <row r="9" spans="1:6" ht="30" customHeight="1">
      <c r="A9" s="4" t="s">
        <v>41</v>
      </c>
      <c r="B9" s="4" t="s">
        <v>42</v>
      </c>
      <c r="C9" s="4" t="s">
        <v>43</v>
      </c>
      <c r="D9" s="4" t="s">
        <v>44</v>
      </c>
      <c r="E9" s="4" t="s">
        <v>45</v>
      </c>
      <c r="F9" s="4" t="s">
        <v>46</v>
      </c>
    </row>
    <row r="10" spans="1:6" ht="16.2">
      <c r="A10" s="8" t="s">
        <v>47</v>
      </c>
      <c r="B10" s="13">
        <v>30</v>
      </c>
      <c r="C10" s="8" t="s">
        <v>48</v>
      </c>
      <c r="D10" s="8" t="s">
        <v>12</v>
      </c>
      <c r="E10" s="8" t="s">
        <v>49</v>
      </c>
      <c r="F10" s="8" t="s">
        <v>50</v>
      </c>
    </row>
    <row r="11" spans="1:6" ht="32.4">
      <c r="A11" s="8" t="s">
        <v>51</v>
      </c>
      <c r="B11" s="13">
        <v>45</v>
      </c>
      <c r="C11" s="8" t="s">
        <v>52</v>
      </c>
      <c r="D11" s="8" t="s">
        <v>12</v>
      </c>
      <c r="E11" s="8" t="s">
        <v>53</v>
      </c>
      <c r="F11" s="8" t="s">
        <v>54</v>
      </c>
    </row>
    <row r="12" spans="1:6" ht="32.4">
      <c r="A12" s="8" t="s">
        <v>55</v>
      </c>
      <c r="B12" s="13">
        <v>0</v>
      </c>
      <c r="C12" s="8" t="s">
        <v>56</v>
      </c>
      <c r="D12" s="8" t="s">
        <v>12</v>
      </c>
      <c r="E12" s="8" t="s">
        <v>53</v>
      </c>
      <c r="F12" s="8" t="s">
        <v>57</v>
      </c>
    </row>
    <row r="13" spans="1:6" ht="16.2">
      <c r="A13" s="8" t="s">
        <v>58</v>
      </c>
      <c r="B13" s="13">
        <v>60</v>
      </c>
      <c r="C13" s="8" t="s">
        <v>52</v>
      </c>
      <c r="D13" s="8" t="s">
        <v>59</v>
      </c>
      <c r="E13" s="8" t="s">
        <v>49</v>
      </c>
      <c r="F13" s="8"/>
    </row>
    <row r="14" spans="1:6" ht="32.4">
      <c r="A14" s="8" t="s">
        <v>60</v>
      </c>
      <c r="B14" s="13">
        <v>14</v>
      </c>
      <c r="C14" s="8" t="s">
        <v>48</v>
      </c>
      <c r="D14" s="8" t="s">
        <v>12</v>
      </c>
      <c r="E14" s="8" t="s">
        <v>49</v>
      </c>
      <c r="F14" s="8"/>
    </row>
    <row r="17" spans="1:6" ht="18">
      <c r="A17" s="2" t="s">
        <v>61</v>
      </c>
    </row>
    <row r="18" spans="1:6" ht="30" customHeight="1">
      <c r="A18" s="4" t="s">
        <v>6</v>
      </c>
      <c r="B18" s="4" t="s">
        <v>62</v>
      </c>
      <c r="C18" s="4" t="s">
        <v>63</v>
      </c>
      <c r="D18" s="4" t="s">
        <v>64</v>
      </c>
      <c r="E18" s="4" t="s">
        <v>65</v>
      </c>
      <c r="F18" s="4" t="s">
        <v>12</v>
      </c>
    </row>
    <row r="19" spans="1:6" ht="32.4">
      <c r="A19" s="6" t="s">
        <v>14</v>
      </c>
      <c r="B19" s="14">
        <v>46266</v>
      </c>
      <c r="C19" s="5">
        <v>45</v>
      </c>
      <c r="D19" s="15">
        <f t="shared" ref="D19:D39" si="0">IF(B19="","",B19+C19)</f>
        <v>46311</v>
      </c>
      <c r="E19" s="16" t="str">
        <f t="shared" ref="E19:E39" si="1">IF(A19="","","【総務】【全社員】【〜"&amp;TEXT(D19,"YYYY/MM/DD")&amp;"】"&amp;A19)</f>
        <v>【総務】【全社員】【〜2026/10/16】経費申請フローの変更について</v>
      </c>
      <c r="F19" s="6" t="s">
        <v>20</v>
      </c>
    </row>
    <row r="20" spans="1:6" ht="16.2">
      <c r="A20" s="8"/>
      <c r="B20" s="17"/>
      <c r="C20" s="7"/>
      <c r="D20" s="15" t="str">
        <f t="shared" si="0"/>
        <v/>
      </c>
      <c r="E20" s="16" t="str">
        <f t="shared" si="1"/>
        <v/>
      </c>
      <c r="F20" s="8"/>
    </row>
    <row r="21" spans="1:6" ht="16.2">
      <c r="A21" s="8"/>
      <c r="B21" s="17"/>
      <c r="C21" s="7"/>
      <c r="D21" s="15" t="str">
        <f t="shared" si="0"/>
        <v/>
      </c>
      <c r="E21" s="16" t="str">
        <f t="shared" si="1"/>
        <v/>
      </c>
      <c r="F21" s="8"/>
    </row>
    <row r="22" spans="1:6" ht="16.2">
      <c r="A22" s="8"/>
      <c r="B22" s="17"/>
      <c r="C22" s="7"/>
      <c r="D22" s="15" t="str">
        <f t="shared" si="0"/>
        <v/>
      </c>
      <c r="E22" s="16" t="str">
        <f t="shared" si="1"/>
        <v/>
      </c>
      <c r="F22" s="8"/>
    </row>
    <row r="23" spans="1:6" ht="16.2">
      <c r="A23" s="8"/>
      <c r="B23" s="17"/>
      <c r="C23" s="7"/>
      <c r="D23" s="15" t="str">
        <f t="shared" si="0"/>
        <v/>
      </c>
      <c r="E23" s="16" t="str">
        <f t="shared" si="1"/>
        <v/>
      </c>
      <c r="F23" s="8"/>
    </row>
    <row r="24" spans="1:6" ht="16.2">
      <c r="A24" s="8"/>
      <c r="B24" s="17"/>
      <c r="C24" s="7"/>
      <c r="D24" s="15" t="str">
        <f t="shared" si="0"/>
        <v/>
      </c>
      <c r="E24" s="16" t="str">
        <f t="shared" si="1"/>
        <v/>
      </c>
      <c r="F24" s="8"/>
    </row>
    <row r="25" spans="1:6" ht="16.2">
      <c r="A25" s="8"/>
      <c r="B25" s="17"/>
      <c r="C25" s="7"/>
      <c r="D25" s="15" t="str">
        <f t="shared" si="0"/>
        <v/>
      </c>
      <c r="E25" s="16" t="str">
        <f t="shared" si="1"/>
        <v/>
      </c>
      <c r="F25" s="8"/>
    </row>
    <row r="26" spans="1:6" ht="16.2">
      <c r="A26" s="8"/>
      <c r="B26" s="17"/>
      <c r="C26" s="7"/>
      <c r="D26" s="15" t="str">
        <f t="shared" si="0"/>
        <v/>
      </c>
      <c r="E26" s="16" t="str">
        <f t="shared" si="1"/>
        <v/>
      </c>
      <c r="F26" s="8"/>
    </row>
    <row r="27" spans="1:6" ht="16.2">
      <c r="A27" s="8"/>
      <c r="B27" s="17"/>
      <c r="C27" s="7"/>
      <c r="D27" s="15" t="str">
        <f t="shared" si="0"/>
        <v/>
      </c>
      <c r="E27" s="16" t="str">
        <f t="shared" si="1"/>
        <v/>
      </c>
      <c r="F27" s="8"/>
    </row>
    <row r="28" spans="1:6" ht="16.2">
      <c r="A28" s="8"/>
      <c r="B28" s="17"/>
      <c r="C28" s="7"/>
      <c r="D28" s="15" t="str">
        <f t="shared" si="0"/>
        <v/>
      </c>
      <c r="E28" s="16" t="str">
        <f t="shared" si="1"/>
        <v/>
      </c>
      <c r="F28" s="8"/>
    </row>
    <row r="29" spans="1:6" ht="16.2">
      <c r="A29" s="8"/>
      <c r="B29" s="17"/>
      <c r="C29" s="7"/>
      <c r="D29" s="15" t="str">
        <f t="shared" si="0"/>
        <v/>
      </c>
      <c r="E29" s="16" t="str">
        <f t="shared" si="1"/>
        <v/>
      </c>
      <c r="F29" s="8"/>
    </row>
    <row r="30" spans="1:6" ht="16.2">
      <c r="A30" s="8"/>
      <c r="B30" s="17"/>
      <c r="C30" s="7"/>
      <c r="D30" s="15" t="str">
        <f t="shared" si="0"/>
        <v/>
      </c>
      <c r="E30" s="16" t="str">
        <f t="shared" si="1"/>
        <v/>
      </c>
      <c r="F30" s="8"/>
    </row>
    <row r="31" spans="1:6" ht="16.2">
      <c r="A31" s="8"/>
      <c r="B31" s="17"/>
      <c r="C31" s="7"/>
      <c r="D31" s="15" t="str">
        <f t="shared" si="0"/>
        <v/>
      </c>
      <c r="E31" s="16" t="str">
        <f t="shared" si="1"/>
        <v/>
      </c>
      <c r="F31" s="8"/>
    </row>
    <row r="32" spans="1:6" ht="16.2">
      <c r="A32" s="8"/>
      <c r="B32" s="17"/>
      <c r="C32" s="7"/>
      <c r="D32" s="15" t="str">
        <f t="shared" si="0"/>
        <v/>
      </c>
      <c r="E32" s="16" t="str">
        <f t="shared" si="1"/>
        <v/>
      </c>
      <c r="F32" s="8"/>
    </row>
    <row r="33" spans="1:6" ht="16.2">
      <c r="A33" s="8"/>
      <c r="B33" s="17"/>
      <c r="C33" s="7"/>
      <c r="D33" s="15" t="str">
        <f t="shared" si="0"/>
        <v/>
      </c>
      <c r="E33" s="16" t="str">
        <f t="shared" si="1"/>
        <v/>
      </c>
      <c r="F33" s="8"/>
    </row>
    <row r="34" spans="1:6" ht="16.2">
      <c r="A34" s="8"/>
      <c r="B34" s="17"/>
      <c r="C34" s="7"/>
      <c r="D34" s="15" t="str">
        <f t="shared" si="0"/>
        <v/>
      </c>
      <c r="E34" s="16" t="str">
        <f t="shared" si="1"/>
        <v/>
      </c>
      <c r="F34" s="8"/>
    </row>
    <row r="35" spans="1:6" ht="16.2">
      <c r="A35" s="8"/>
      <c r="B35" s="17"/>
      <c r="C35" s="7"/>
      <c r="D35" s="15" t="str">
        <f t="shared" si="0"/>
        <v/>
      </c>
      <c r="E35" s="16" t="str">
        <f t="shared" si="1"/>
        <v/>
      </c>
      <c r="F35" s="8"/>
    </row>
    <row r="36" spans="1:6" ht="16.2">
      <c r="A36" s="8"/>
      <c r="B36" s="17"/>
      <c r="C36" s="7"/>
      <c r="D36" s="15" t="str">
        <f t="shared" si="0"/>
        <v/>
      </c>
      <c r="E36" s="16" t="str">
        <f t="shared" si="1"/>
        <v/>
      </c>
      <c r="F36" s="8"/>
    </row>
    <row r="37" spans="1:6" ht="16.2">
      <c r="A37" s="8"/>
      <c r="B37" s="17"/>
      <c r="C37" s="7"/>
      <c r="D37" s="15" t="str">
        <f t="shared" si="0"/>
        <v/>
      </c>
      <c r="E37" s="16" t="str">
        <f t="shared" si="1"/>
        <v/>
      </c>
      <c r="F37" s="8"/>
    </row>
    <row r="38" spans="1:6" ht="16.2">
      <c r="A38" s="8"/>
      <c r="B38" s="17"/>
      <c r="C38" s="7"/>
      <c r="D38" s="15" t="str">
        <f t="shared" si="0"/>
        <v/>
      </c>
      <c r="E38" s="16" t="str">
        <f t="shared" si="1"/>
        <v/>
      </c>
      <c r="F38" s="8"/>
    </row>
    <row r="39" spans="1:6" ht="16.2">
      <c r="A39" s="8"/>
      <c r="B39" s="17"/>
      <c r="C39" s="7"/>
      <c r="D39" s="15" t="str">
        <f t="shared" si="0"/>
        <v/>
      </c>
      <c r="E39" s="16" t="str">
        <f t="shared" si="1"/>
        <v/>
      </c>
      <c r="F39" s="8"/>
    </row>
    <row r="42" spans="1:6" ht="15.6">
      <c r="A42" s="3" t="s">
        <v>66</v>
      </c>
    </row>
    <row r="43" spans="1:6" ht="15.6">
      <c r="A43" s="3" t="s">
        <v>67</v>
      </c>
    </row>
  </sheetData>
  <phoneticPr fontId="11"/>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showGridLines="0" workbookViewId="0"/>
  </sheetViews>
  <sheetFormatPr defaultRowHeight="13.2"/>
  <cols>
    <col min="1" max="1" width="10" customWidth="1"/>
    <col min="2" max="2" width="26" customWidth="1"/>
    <col min="3" max="3" width="30" customWidth="1"/>
    <col min="4" max="4" width="20" customWidth="1"/>
    <col min="5" max="5" width="14" customWidth="1"/>
    <col min="6" max="7" width="18" customWidth="1"/>
  </cols>
  <sheetData>
    <row r="1" spans="1:7" ht="22.2">
      <c r="A1" s="1" t="s">
        <v>68</v>
      </c>
    </row>
    <row r="2" spans="1:7" ht="18">
      <c r="A2" s="2" t="s">
        <v>1</v>
      </c>
    </row>
    <row r="3" spans="1:7" ht="15.6">
      <c r="A3" s="3" t="s">
        <v>2</v>
      </c>
    </row>
    <row r="4" spans="1:7" ht="15.6">
      <c r="A4" s="3" t="s">
        <v>69</v>
      </c>
    </row>
    <row r="5" spans="1:7" ht="15.6">
      <c r="A5" s="3" t="s">
        <v>70</v>
      </c>
    </row>
    <row r="8" spans="1:7" ht="30" customHeight="1">
      <c r="A8" s="4" t="s">
        <v>71</v>
      </c>
      <c r="B8" s="4" t="s">
        <v>72</v>
      </c>
      <c r="C8" s="4" t="s">
        <v>73</v>
      </c>
      <c r="D8" s="4" t="s">
        <v>74</v>
      </c>
      <c r="E8" s="4" t="s">
        <v>75</v>
      </c>
      <c r="F8" s="4" t="s">
        <v>76</v>
      </c>
      <c r="G8" s="4" t="s">
        <v>77</v>
      </c>
    </row>
    <row r="9" spans="1:7" ht="16.2">
      <c r="A9" s="18" t="s">
        <v>78</v>
      </c>
      <c r="B9" s="19" t="s">
        <v>79</v>
      </c>
      <c r="C9" s="19" t="s">
        <v>80</v>
      </c>
      <c r="D9" s="20" t="s">
        <v>81</v>
      </c>
      <c r="E9" s="13">
        <v>420</v>
      </c>
      <c r="F9" s="21">
        <v>800</v>
      </c>
      <c r="G9" s="22">
        <f>E9*F9</f>
        <v>336000</v>
      </c>
    </row>
    <row r="10" spans="1:7" ht="16.2">
      <c r="A10" s="18" t="s">
        <v>82</v>
      </c>
      <c r="B10" s="19" t="s">
        <v>83</v>
      </c>
      <c r="C10" s="19" t="s">
        <v>84</v>
      </c>
      <c r="D10" s="20" t="s">
        <v>85</v>
      </c>
      <c r="E10" s="13">
        <v>180</v>
      </c>
      <c r="F10" s="21">
        <v>800</v>
      </c>
      <c r="G10" s="22">
        <f>E10*F10</f>
        <v>144000</v>
      </c>
    </row>
    <row r="11" spans="1:7" ht="16.2">
      <c r="A11" s="18" t="s">
        <v>86</v>
      </c>
      <c r="B11" s="19" t="s">
        <v>87</v>
      </c>
      <c r="C11" s="19" t="s">
        <v>88</v>
      </c>
      <c r="D11" s="20" t="s">
        <v>89</v>
      </c>
      <c r="E11" s="13">
        <v>0</v>
      </c>
      <c r="F11" s="21">
        <v>0</v>
      </c>
      <c r="G11" s="22">
        <f>E11*F11</f>
        <v>0</v>
      </c>
    </row>
    <row r="12" spans="1:7" ht="16.2">
      <c r="D12" s="18" t="s">
        <v>90</v>
      </c>
      <c r="E12" s="10">
        <f>SUM(E9:E11)</f>
        <v>600</v>
      </c>
      <c r="F12" s="18" t="s">
        <v>91</v>
      </c>
      <c r="G12" s="22">
        <f>SUM(G9:G11)</f>
        <v>480000</v>
      </c>
    </row>
    <row r="13" spans="1:7" ht="16.2">
      <c r="F13" s="18" t="s">
        <v>92</v>
      </c>
      <c r="G13" s="22">
        <f>G12*12</f>
        <v>5760000</v>
      </c>
    </row>
    <row r="15" spans="1:7" ht="15.6">
      <c r="A15" s="3" t="s">
        <v>93</v>
      </c>
    </row>
    <row r="17" spans="1:7" ht="18">
      <c r="A17" s="2" t="s">
        <v>94</v>
      </c>
    </row>
    <row r="18" spans="1:7" ht="30" customHeight="1">
      <c r="A18" s="4" t="s">
        <v>95</v>
      </c>
      <c r="B18" s="4" t="s">
        <v>96</v>
      </c>
      <c r="C18" s="4" t="s">
        <v>97</v>
      </c>
      <c r="D18" s="4" t="s">
        <v>98</v>
      </c>
      <c r="E18" s="4" t="s">
        <v>99</v>
      </c>
      <c r="F18" s="4"/>
      <c r="G18" s="4"/>
    </row>
    <row r="19" spans="1:7" ht="16.2">
      <c r="A19" s="9" t="s">
        <v>100</v>
      </c>
      <c r="B19" s="23">
        <f>'03_配信先マトリクス'!G12</f>
        <v>480000</v>
      </c>
      <c r="C19" s="24">
        <f>'03_配信先マトリクス'!E12</f>
        <v>600</v>
      </c>
      <c r="D19" s="22">
        <f>IF(C19=0,0,B19/C19)</f>
        <v>800</v>
      </c>
      <c r="E19" s="7"/>
    </row>
    <row r="20" spans="1:7" ht="48.6">
      <c r="A20" s="9" t="s">
        <v>101</v>
      </c>
      <c r="B20" s="21">
        <v>400000</v>
      </c>
      <c r="C20" s="10">
        <f>C19</f>
        <v>600</v>
      </c>
      <c r="D20" s="22">
        <f>IF(C20=0,0,B20/C20)</f>
        <v>666.66666666666663</v>
      </c>
      <c r="E20" s="7"/>
    </row>
    <row r="22" spans="1:7" ht="15.6">
      <c r="A22" s="3" t="s">
        <v>102</v>
      </c>
    </row>
  </sheetData>
  <phoneticPr fontId="11"/>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9"/>
  <sheetViews>
    <sheetView showGridLines="0" workbookViewId="0"/>
  </sheetViews>
  <sheetFormatPr defaultRowHeight="13.2"/>
  <cols>
    <col min="1" max="1" width="24" customWidth="1"/>
    <col min="2" max="2" width="92" customWidth="1"/>
  </cols>
  <sheetData>
    <row r="1" spans="1:2" ht="22.2">
      <c r="A1" s="1" t="s">
        <v>103</v>
      </c>
    </row>
    <row r="3" spans="1:2" ht="18">
      <c r="A3" s="2" t="s">
        <v>104</v>
      </c>
    </row>
    <row r="4" spans="1:2" ht="15.6">
      <c r="A4" s="3" t="s">
        <v>105</v>
      </c>
    </row>
    <row r="5" spans="1:2" ht="16.2">
      <c r="A5" s="9" t="s">
        <v>106</v>
      </c>
      <c r="B5" s="19" t="s">
        <v>107</v>
      </c>
    </row>
    <row r="6" spans="1:2" ht="16.2">
      <c r="A6" s="9" t="s">
        <v>108</v>
      </c>
      <c r="B6" s="19" t="s">
        <v>109</v>
      </c>
    </row>
    <row r="7" spans="1:2" ht="16.2">
      <c r="A7" s="9" t="s">
        <v>110</v>
      </c>
      <c r="B7" s="19" t="s">
        <v>111</v>
      </c>
    </row>
    <row r="10" spans="1:2" ht="18">
      <c r="A10" s="2" t="s">
        <v>112</v>
      </c>
    </row>
    <row r="11" spans="1:2" ht="16.2">
      <c r="A11" s="9" t="s">
        <v>113</v>
      </c>
      <c r="B11" s="25" t="s">
        <v>114</v>
      </c>
    </row>
    <row r="12" spans="1:2" ht="16.2">
      <c r="A12" s="9" t="s">
        <v>8</v>
      </c>
      <c r="B12" s="25" t="s">
        <v>115</v>
      </c>
    </row>
    <row r="13" spans="1:2" ht="16.2">
      <c r="A13" s="9" t="s">
        <v>116</v>
      </c>
      <c r="B13" s="25" t="s">
        <v>117</v>
      </c>
    </row>
    <row r="14" spans="1:2" ht="16.2">
      <c r="A14" s="9" t="s">
        <v>118</v>
      </c>
      <c r="B14" s="25" t="s">
        <v>119</v>
      </c>
    </row>
    <row r="15" spans="1:2" ht="16.2">
      <c r="A15" s="9" t="s">
        <v>9</v>
      </c>
      <c r="B15" s="25" t="s">
        <v>17</v>
      </c>
    </row>
    <row r="16" spans="1:2" ht="16.2">
      <c r="A16" s="9" t="s">
        <v>7</v>
      </c>
      <c r="B16" s="25" t="s">
        <v>15</v>
      </c>
    </row>
    <row r="17" spans="1:2" ht="16.2">
      <c r="A17" s="9" t="s">
        <v>62</v>
      </c>
      <c r="B17" s="25" t="s">
        <v>120</v>
      </c>
    </row>
    <row r="18" spans="1:2" ht="16.2">
      <c r="A18" s="9" t="s">
        <v>64</v>
      </c>
      <c r="B18" s="25" t="s">
        <v>121</v>
      </c>
    </row>
    <row r="19" spans="1:2" ht="16.2">
      <c r="A19" s="9" t="s">
        <v>43</v>
      </c>
      <c r="B19" s="25" t="s">
        <v>52</v>
      </c>
    </row>
    <row r="20" spans="1:2" ht="16.2">
      <c r="A20" s="9" t="s">
        <v>122</v>
      </c>
      <c r="B20" s="25" t="s">
        <v>123</v>
      </c>
    </row>
    <row r="21" spans="1:2" ht="16.2">
      <c r="A21" s="9" t="s">
        <v>124</v>
      </c>
      <c r="B21" s="25" t="s">
        <v>125</v>
      </c>
    </row>
    <row r="22" spans="1:2" ht="16.2">
      <c r="A22" s="9" t="s">
        <v>126</v>
      </c>
      <c r="B22" s="25" t="s">
        <v>127</v>
      </c>
    </row>
    <row r="25" spans="1:2" ht="18">
      <c r="A25" s="2" t="s">
        <v>128</v>
      </c>
    </row>
    <row r="26" spans="1:2" ht="16.2">
      <c r="A26" s="9" t="s">
        <v>72</v>
      </c>
      <c r="B26" s="19" t="s">
        <v>129</v>
      </c>
    </row>
    <row r="27" spans="1:2" ht="32.4">
      <c r="A27" s="9" t="s">
        <v>130</v>
      </c>
      <c r="B27" s="19" t="s">
        <v>131</v>
      </c>
    </row>
    <row r="28" spans="1:2" ht="32.4">
      <c r="A28" s="9" t="s">
        <v>132</v>
      </c>
      <c r="B28" s="19" t="s">
        <v>133</v>
      </c>
    </row>
    <row r="29" spans="1:2" ht="30">
      <c r="A29" s="9" t="s">
        <v>134</v>
      </c>
      <c r="B29" s="26" t="s">
        <v>135</v>
      </c>
    </row>
  </sheetData>
  <phoneticPr fontId="11"/>
  <pageMargins left="0.75" right="0.75" top="1" bottom="1" header="0.5" footer="0.5"/>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01_通達分類表</vt:lpstr>
      <vt:lpstr>02_掲示期限ルール</vt:lpstr>
      <vt:lpstr>03_配信先マトリクス</vt:lpstr>
      <vt:lpstr>04_通達様式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2026-08-05T22:45:42Z</dcterms:created>
  <dcterms:modified xsi:type="dcterms:W3CDTF">2026-08-05T22:55:29Z</dcterms:modified>
</cp:coreProperties>
</file>